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M:\Finance &amp; Accounting\SEC Reporting\Form 8K (earnings release)\2023\Q4\Website excel supplemental\"/>
    </mc:Choice>
  </mc:AlternateContent>
  <xr:revisionPtr revIDLastSave="0" documentId="8_{6A7C9D13-D083-40D3-9813-E2A6339517B1}" xr6:coauthVersionLast="47" xr6:coauthVersionMax="47" xr10:uidLastSave="{00000000-0000-0000-0000-000000000000}"/>
  <bookViews>
    <workbookView xWindow="-15" yWindow="165" windowWidth="25050" windowHeight="22455" tabRatio="887" xr2:uid="{3F0FC720-DC1F-4917-9637-3B63C399A84F}"/>
  </bookViews>
  <sheets>
    <sheet name="1. Portfolio Receipts" sheetId="16" r:id="rId1"/>
    <sheet name="2. Non-GAAP Measures" sheetId="12" r:id="rId2"/>
    <sheet name="3. Capital Deployment" sheetId="22" r:id="rId3"/>
    <sheet name="4a. Portfolio Royalty Terms" sheetId="11" r:id="rId4"/>
    <sheet name="4b. Portfolio Receipts w. RP %" sheetId="23" r:id="rId5"/>
    <sheet name="5. VA Consensus Estimates" sheetId="25" r:id="rId6"/>
    <sheet name="6. Funding Arrangements" sheetId="19" r:id="rId7"/>
    <sheet name="7. Portfolio Receipts Drivers" sheetId="24" r:id="rId8"/>
  </sheets>
  <definedNames>
    <definedName name="_bdm.1a6d0460f56e4ec4aab8bfdeef85ccf8.edm" hidden="1">#REF!</definedName>
    <definedName name="_bdm.b47b604b6c814112837f01f7a90153ed.edm" hidden="1">#REF!</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Receipts'!$C$5:$AB$26</definedName>
    <definedName name="_xlnm._FilterDatabase" localSheetId="1" hidden="1">'2. Non-GAAP Measures'!#REF!</definedName>
    <definedName name="_xlnm._FilterDatabase" localSheetId="2" hidden="1">'3. Capital Deployment'!#REF!</definedName>
    <definedName name="_xlnm._FilterDatabase" localSheetId="4" hidden="1">'4b. Portfolio Receipts w. RP %'!$C$12:$AE$166</definedName>
    <definedName name="ApparityWorkArea_Col_0" hidden="1">#REF!</definedName>
    <definedName name="ApparityWorkArea_Col_1" hidden="1">#REF!</definedName>
    <definedName name="ApparityWorkArea_Col_10" hidden="1">#REF!</definedName>
    <definedName name="ApparityWorkArea_Col_11" hidden="1">#REF!</definedName>
    <definedName name="ApparityWorkArea_Col_12" hidden="1">#REF!</definedName>
    <definedName name="ApparityWorkArea_Col_13" hidden="1">#REF!</definedName>
    <definedName name="ApparityWorkArea_Col_14" hidden="1">#REF!</definedName>
    <definedName name="ApparityWorkArea_Col_15" hidden="1">#REF!</definedName>
    <definedName name="ApparityWorkArea_Col_16" hidden="1">#REF!</definedName>
    <definedName name="ApparityWorkArea_Col_17" hidden="1">#REF!</definedName>
    <definedName name="ApparityWorkArea_Col_18" hidden="1">#REF!</definedName>
    <definedName name="ApparityWorkArea_Col_19" hidden="1">#REF!</definedName>
    <definedName name="ApparityWorkArea_Col_2" hidden="1">#REF!</definedName>
    <definedName name="ApparityWorkArea_Col_20" hidden="1">#REF!</definedName>
    <definedName name="ApparityWorkArea_Col_21" hidden="1">#REF!</definedName>
    <definedName name="ApparityWorkArea_Col_22" hidden="1">#REF!</definedName>
    <definedName name="ApparityWorkArea_Col_23" hidden="1">#REF!</definedName>
    <definedName name="ApparityWorkArea_Col_24" hidden="1">#REF!</definedName>
    <definedName name="ApparityWorkArea_Col_25" hidden="1">#REF!</definedName>
    <definedName name="ApparityWorkArea_Col_26" hidden="1">#REF!</definedName>
    <definedName name="ApparityWorkArea_Col_27" hidden="1">#REF!</definedName>
    <definedName name="ApparityWorkArea_Col_28" hidden="1">#REF!</definedName>
    <definedName name="ApparityWorkArea_Col_29" hidden="1">#REF!</definedName>
    <definedName name="ApparityWorkArea_Col_3" hidden="1">#REF!</definedName>
    <definedName name="ApparityWorkArea_Col_30" hidden="1">#REF!</definedName>
    <definedName name="ApparityWorkArea_Col_31" hidden="1">#REF!</definedName>
    <definedName name="ApparityWorkArea_Col_32" hidden="1">#REF!</definedName>
    <definedName name="ApparityWorkArea_Col_33" hidden="1">#REF!</definedName>
    <definedName name="ApparityWorkArea_Col_34" hidden="1">#REF!</definedName>
    <definedName name="ApparityWorkArea_Col_35" hidden="1">#REF!</definedName>
    <definedName name="ApparityWorkArea_Col_36" hidden="1">#REF!</definedName>
    <definedName name="ApparityWorkArea_Col_37" hidden="1">#REF!</definedName>
    <definedName name="ApparityWorkArea_Col_38" hidden="1">#REF!</definedName>
    <definedName name="ApparityWorkArea_Col_39" hidden="1">#REF!</definedName>
    <definedName name="ApparityWorkArea_Col_4" hidden="1">#REF!</definedName>
    <definedName name="ApparityWorkArea_Col_40" hidden="1">#REF!</definedName>
    <definedName name="ApparityWorkArea_Col_41" hidden="1">#REF!</definedName>
    <definedName name="ApparityWorkArea_Col_42" hidden="1">#REF!</definedName>
    <definedName name="ApparityWorkArea_Col_43" hidden="1">#REF!</definedName>
    <definedName name="ApparityWorkArea_Col_44" hidden="1">#REF!</definedName>
    <definedName name="ApparityWorkArea_Col_45" hidden="1">#REF!</definedName>
    <definedName name="ApparityWorkArea_Col_46" hidden="1">#REF!</definedName>
    <definedName name="ApparityWorkArea_Col_5" hidden="1">#REF!</definedName>
    <definedName name="ApparityWorkArea_Col_6" hidden="1">#REF!</definedName>
    <definedName name="ApparityWorkArea_Col_7" hidden="1">#REF!</definedName>
    <definedName name="ApparityWorkArea_Col_8" hidden="1">#REF!</definedName>
    <definedName name="ApparityWorkArea_Col_9" hidden="1">#REF!</definedName>
    <definedName name="ApparityWorkArea_Row_0" hidden="1">#REF!</definedName>
    <definedName name="ApparityWorkArea_Row_1" hidden="1">#REF!</definedName>
    <definedName name="ApparityWorkArea_Row_10" hidden="1">#REF!</definedName>
    <definedName name="ApparityWorkArea_Row_11" hidden="1">#REF!</definedName>
    <definedName name="ApparityWorkArea_Row_12" hidden="1">#REF!</definedName>
    <definedName name="ApparityWorkArea_Row_13" hidden="1">#REF!</definedName>
    <definedName name="ApparityWorkArea_Row_14" hidden="1">#REF!</definedName>
    <definedName name="ApparityWorkArea_Row_15" hidden="1">#REF!</definedName>
    <definedName name="ApparityWorkArea_Row_16" hidden="1">#REF!</definedName>
    <definedName name="ApparityWorkArea_Row_17" hidden="1">#REF!</definedName>
    <definedName name="ApparityWorkArea_Row_18" hidden="1">#REF!</definedName>
    <definedName name="ApparityWorkArea_Row_19" hidden="1">#REF!</definedName>
    <definedName name="ApparityWorkArea_Row_2" hidden="1">#REF!</definedName>
    <definedName name="ApparityWorkArea_Row_20" hidden="1">#REF!</definedName>
    <definedName name="ApparityWorkArea_Row_21" hidden="1">#REF!</definedName>
    <definedName name="ApparityWorkArea_Row_22" hidden="1">#REF!</definedName>
    <definedName name="ApparityWorkArea_Row_23" hidden="1">#REF!</definedName>
    <definedName name="ApparityWorkArea_Row_24" hidden="1">#REF!</definedName>
    <definedName name="ApparityWorkArea_Row_25" hidden="1">#REF!</definedName>
    <definedName name="ApparityWorkArea_Row_26" hidden="1">#REF!</definedName>
    <definedName name="ApparityWorkArea_Row_27" hidden="1">#REF!</definedName>
    <definedName name="ApparityWorkArea_Row_28" hidden="1">#REF!</definedName>
    <definedName name="ApparityWorkArea_Row_29" hidden="1">#REF!</definedName>
    <definedName name="ApparityWorkArea_Row_3" hidden="1">#REF!</definedName>
    <definedName name="ApparityWorkArea_Row_30" hidden="1">#REF!</definedName>
    <definedName name="ApparityWorkArea_Row_31" hidden="1">#REF!</definedName>
    <definedName name="ApparityWorkArea_Row_32" hidden="1">#REF!</definedName>
    <definedName name="ApparityWorkArea_Row_33" hidden="1">#REF!</definedName>
    <definedName name="ApparityWorkArea_Row_34" hidden="1">#REF!</definedName>
    <definedName name="ApparityWorkArea_Row_35" hidden="1">#REF!</definedName>
    <definedName name="ApparityWorkArea_Row_36" hidden="1">#REF!</definedName>
    <definedName name="ApparityWorkArea_Row_37" hidden="1">#REF!</definedName>
    <definedName name="ApparityWorkArea_Row_38" hidden="1">#REF!</definedName>
    <definedName name="ApparityWorkArea_Row_39" hidden="1">#REF!</definedName>
    <definedName name="ApparityWorkArea_Row_4" hidden="1">#REF!</definedName>
    <definedName name="ApparityWorkArea_Row_40" hidden="1">#REF!</definedName>
    <definedName name="ApparityWorkArea_Row_41" hidden="1">#REF!</definedName>
    <definedName name="ApparityWorkArea_Row_42" hidden="1">#REF!</definedName>
    <definedName name="ApparityWorkArea_Row_43" hidden="1">#REF!</definedName>
    <definedName name="ApparityWorkArea_Row_44" hidden="1">#REF!</definedName>
    <definedName name="ApparityWorkArea_Row_45" hidden="1">#REF!</definedName>
    <definedName name="ApparityWorkArea_Row_46" hidden="1">#REF!</definedName>
    <definedName name="ApparityWorkArea_Row_5" hidden="1">#REF!</definedName>
    <definedName name="ApparityWorkArea_Row_6" hidden="1">#REF!</definedName>
    <definedName name="ApparityWorkArea_Row_7" hidden="1">#REF!</definedName>
    <definedName name="ApparityWorkArea_Row_8" hidden="1">#REF!</definedName>
    <definedName name="ApparityWorkArea_Row_9" hidden="1">#REF!</definedName>
    <definedName name="CIQWBGuid" hidden="1">"a6be033b-ca28-4742-9861-dc736c361775"</definedName>
    <definedName name="CIQWBInfo" hidden="1">"{ ""CIQVersion"":""9.47.1108.4092"" }"</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45169.711712963</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7e5baad42694ea4932cc82a2a338dfa" hidden="1">#REF!</definedName>
    <definedName name="MLNK1b17ea599a254d90bce95765f66e290b" hidden="1">#REF!</definedName>
    <definedName name="MLNK1d68a8e4c2fb4b62919dcb28b12683b1" hidden="1">#REF!</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Receipts'!$B$1:$AB$39</definedName>
    <definedName name="_xlnm.Print_Area" localSheetId="1">'2. Non-GAAP Measures'!$B$1:$AB$42</definedName>
    <definedName name="_xlnm.Print_Area" localSheetId="2">'3. Capital Deployment'!$B$1:$AB$20</definedName>
    <definedName name="_xlnm.Print_Area" localSheetId="3">'4a. Portfolio Royalty Terms'!$B$1:$I$70</definedName>
    <definedName name="_xlnm.Print_Area" localSheetId="4">'4b. Portfolio Receipts w. RP %'!$B$1:$AD$166</definedName>
    <definedName name="_xlnm.Print_Area" localSheetId="5">'5. VA Consensus Estimates'!$B$1:$R$45</definedName>
    <definedName name="_xlnm.Print_Area" localSheetId="6">'6. Funding Arrangements'!$B$1:$G$10</definedName>
    <definedName name="_xlnm.Print_Area" localSheetId="7">'7. Portfolio Receipts Drivers'!$B$1:$E$23</definedName>
    <definedName name="_xlnm.Print_Titles" localSheetId="0">'1. Portfolio Receipts'!$C:$C</definedName>
    <definedName name="_xlnm.Print_Titles" localSheetId="1">'2. Non-GAAP Measures'!$C:$C</definedName>
    <definedName name="_xlnm.Print_Titles" localSheetId="2">'3. Capital Deployment'!$C:$C,'3. Capital Deployment'!$1:$3</definedName>
    <definedName name="_xlnm.Print_Titles" localSheetId="4">'4b. Portfolio Receipts w. RP %'!$D:$D,'4b. Portfolio Receipts w. RP %'!$1:$12</definedName>
    <definedName name="summary">#REF!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4" i="23" l="1"/>
  <c r="AD68" i="23" l="1"/>
  <c r="J14" i="23" l="1"/>
  <c r="T62" i="23"/>
  <c r="O108" i="23"/>
  <c r="O102" i="23"/>
  <c r="O114" i="23"/>
  <c r="AD126" i="23" l="1"/>
  <c r="AC126" i="23"/>
  <c r="AB126" i="23"/>
  <c r="AA126" i="23"/>
  <c r="Z126" i="23"/>
  <c r="Y126" i="23"/>
  <c r="X126" i="23"/>
  <c r="W126" i="23"/>
  <c r="V126" i="23"/>
  <c r="U126" i="23"/>
  <c r="T126" i="23"/>
  <c r="S126" i="23"/>
  <c r="R126" i="23"/>
  <c r="AD120" i="23"/>
  <c r="AC120" i="23"/>
  <c r="AB120" i="23"/>
  <c r="AA120" i="23"/>
  <c r="Z120" i="23"/>
  <c r="Y120" i="23"/>
  <c r="X120" i="23"/>
  <c r="W120" i="23"/>
  <c r="V120" i="23"/>
  <c r="U120" i="23"/>
  <c r="T120" i="23"/>
  <c r="S120" i="23"/>
  <c r="R120" i="23"/>
  <c r="Q120" i="23"/>
  <c r="P120" i="23"/>
  <c r="O120" i="23"/>
  <c r="N120" i="23"/>
  <c r="M120" i="23"/>
  <c r="L120" i="23"/>
  <c r="K120" i="23"/>
  <c r="J120" i="23"/>
  <c r="I120" i="23"/>
  <c r="H120" i="23"/>
  <c r="AD114" i="23"/>
  <c r="AC114" i="23"/>
  <c r="AB114" i="23"/>
  <c r="AA114" i="23"/>
  <c r="Z114" i="23"/>
  <c r="Y114" i="23"/>
  <c r="X114" i="23"/>
  <c r="W114" i="23"/>
  <c r="V114" i="23"/>
  <c r="U114" i="23"/>
  <c r="T114" i="23"/>
  <c r="S114" i="23"/>
  <c r="R114" i="23"/>
  <c r="Q114" i="23"/>
  <c r="P114" i="23"/>
  <c r="N114" i="23"/>
  <c r="M114" i="23"/>
  <c r="L114" i="23"/>
  <c r="AD108" i="23"/>
  <c r="AC108" i="23"/>
  <c r="AB108" i="23"/>
  <c r="AA108" i="23"/>
  <c r="Z108" i="23"/>
  <c r="Y108" i="23"/>
  <c r="X108" i="23"/>
  <c r="W108" i="23"/>
  <c r="V108" i="23"/>
  <c r="U108" i="23"/>
  <c r="T108" i="23"/>
  <c r="S108" i="23"/>
  <c r="R108" i="23"/>
  <c r="Q108" i="23"/>
  <c r="P108" i="23"/>
  <c r="N108" i="23"/>
  <c r="M108" i="23"/>
  <c r="L108" i="23"/>
  <c r="AD102" i="23"/>
  <c r="AC102" i="23"/>
  <c r="AB102" i="23"/>
  <c r="AA102" i="23"/>
  <c r="Z102" i="23"/>
  <c r="Y102" i="23"/>
  <c r="X102" i="23"/>
  <c r="W102" i="23"/>
  <c r="V102" i="23"/>
  <c r="U102" i="23"/>
  <c r="T102" i="23"/>
  <c r="S102" i="23"/>
  <c r="R102" i="23"/>
  <c r="Q102" i="23"/>
  <c r="P102" i="23"/>
  <c r="N102" i="23"/>
  <c r="M102" i="23"/>
  <c r="L102" i="23"/>
  <c r="AD92" i="23"/>
  <c r="AC92" i="23"/>
  <c r="AB92" i="23"/>
  <c r="AA92" i="23"/>
  <c r="Z92" i="23"/>
  <c r="Y92" i="23"/>
  <c r="X92" i="23"/>
  <c r="W92" i="23"/>
  <c r="V92" i="23"/>
  <c r="U92" i="23"/>
  <c r="T92" i="23"/>
  <c r="S92" i="23"/>
  <c r="R92" i="23"/>
  <c r="Q92" i="23"/>
  <c r="P92" i="23"/>
  <c r="O92" i="23"/>
  <c r="AD86" i="23"/>
  <c r="AC86" i="23"/>
  <c r="AB86" i="23"/>
  <c r="AA86" i="23"/>
  <c r="Z86" i="23"/>
  <c r="Y86" i="23"/>
  <c r="X86" i="23"/>
  <c r="W86" i="23"/>
  <c r="V86" i="23"/>
  <c r="U86" i="23"/>
  <c r="T86" i="23"/>
  <c r="S86" i="23"/>
  <c r="R86" i="23"/>
  <c r="Q86" i="23"/>
  <c r="P86" i="23"/>
  <c r="O86" i="23"/>
  <c r="N86" i="23"/>
  <c r="M86" i="23"/>
  <c r="L86" i="23"/>
  <c r="K86" i="23"/>
  <c r="J86" i="23"/>
  <c r="I86" i="23"/>
  <c r="H86" i="23"/>
  <c r="AD80" i="23"/>
  <c r="AC80" i="23"/>
  <c r="AB80" i="23"/>
  <c r="AA80" i="23"/>
  <c r="Z80" i="23"/>
  <c r="Y80" i="23"/>
  <c r="X80" i="23"/>
  <c r="W80" i="23"/>
  <c r="V80" i="23"/>
  <c r="U80" i="23"/>
  <c r="T80" i="23"/>
  <c r="S80" i="23"/>
  <c r="R80" i="23"/>
  <c r="Q80" i="23"/>
  <c r="AD74" i="23"/>
  <c r="AC74" i="23"/>
  <c r="AB74" i="23"/>
  <c r="AA74" i="23"/>
  <c r="Z74" i="23"/>
  <c r="Y74" i="23"/>
  <c r="X74" i="23"/>
  <c r="W74" i="23"/>
  <c r="V74" i="23"/>
  <c r="U74" i="23"/>
  <c r="T74" i="23"/>
  <c r="S74" i="23"/>
  <c r="R74" i="23"/>
  <c r="Q74" i="23"/>
  <c r="P74" i="23"/>
  <c r="N74" i="23"/>
  <c r="M74" i="23"/>
  <c r="AC68" i="23"/>
  <c r="AB68" i="23"/>
  <c r="AA68" i="23"/>
  <c r="AD62" i="23"/>
  <c r="AC62" i="23"/>
  <c r="AB62" i="23"/>
  <c r="AA62" i="23"/>
  <c r="Z62" i="23"/>
  <c r="Y62" i="23"/>
  <c r="X62" i="23"/>
  <c r="W62" i="23"/>
  <c r="V62" i="23"/>
  <c r="U62" i="23"/>
  <c r="S62" i="23"/>
  <c r="R62" i="23"/>
  <c r="Q62" i="23"/>
  <c r="AD56" i="23"/>
  <c r="AC56" i="23"/>
  <c r="AB56" i="23"/>
  <c r="AA56" i="23"/>
  <c r="Z56" i="23"/>
  <c r="Y56" i="23"/>
  <c r="X56" i="23"/>
  <c r="W56" i="23"/>
  <c r="V56" i="23"/>
  <c r="U56" i="23"/>
  <c r="T56" i="23"/>
  <c r="S56" i="23"/>
  <c r="R56" i="23"/>
  <c r="Q56" i="23"/>
  <c r="P56" i="23"/>
  <c r="O56" i="23"/>
  <c r="AD50" i="23" l="1"/>
  <c r="AC50" i="23"/>
  <c r="AB50" i="23"/>
  <c r="AA50" i="23"/>
  <c r="Z50" i="23"/>
  <c r="Y50" i="23"/>
  <c r="X50" i="23"/>
  <c r="W50" i="23"/>
  <c r="V50" i="23"/>
  <c r="U50" i="23"/>
  <c r="T50" i="23"/>
  <c r="S50" i="23"/>
  <c r="R50"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AD38" i="23"/>
  <c r="AC38" i="23"/>
  <c r="AB38" i="23"/>
  <c r="AA38" i="23"/>
  <c r="Z38" i="23"/>
  <c r="Y38" i="23"/>
  <c r="X38" i="23"/>
  <c r="W38" i="23"/>
  <c r="V38" i="23"/>
  <c r="U38" i="23"/>
  <c r="T38" i="23"/>
  <c r="S38" i="23"/>
  <c r="R38" i="23"/>
  <c r="Q38" i="23"/>
  <c r="P38" i="23"/>
  <c r="O38" i="23"/>
  <c r="M38" i="23"/>
  <c r="N38" i="23"/>
  <c r="L38" i="23"/>
  <c r="K38" i="23"/>
  <c r="J38" i="23"/>
  <c r="H38" i="23"/>
  <c r="I38" i="23"/>
  <c r="G38" i="23"/>
  <c r="AD32" i="23"/>
  <c r="AB32" i="23"/>
  <c r="AC32" i="23"/>
  <c r="AA32" i="23"/>
  <c r="Z32" i="23"/>
  <c r="Y32" i="23"/>
  <c r="X32" i="23"/>
  <c r="W32" i="23"/>
  <c r="AD26" i="23"/>
  <c r="AC26" i="23"/>
  <c r="AB26" i="23"/>
  <c r="AA26" i="23"/>
  <c r="Z26" i="23"/>
  <c r="Y26" i="23"/>
  <c r="X26" i="23"/>
  <c r="W26" i="23"/>
  <c r="V26" i="23"/>
  <c r="U26" i="23"/>
  <c r="T26" i="23"/>
  <c r="S26" i="23"/>
  <c r="R26" i="23"/>
  <c r="Q26" i="23"/>
  <c r="P26" i="23"/>
  <c r="O26" i="23"/>
  <c r="K26" i="23"/>
  <c r="J26" i="23"/>
  <c r="N26" i="23"/>
  <c r="M26" i="23"/>
  <c r="L26" i="23"/>
  <c r="I26" i="23"/>
  <c r="H26" i="23"/>
  <c r="G26" i="23"/>
  <c r="F26" i="23"/>
  <c r="Z20" i="23"/>
  <c r="U20" i="23"/>
  <c r="P20" i="23"/>
  <c r="AD20" i="23"/>
  <c r="Y20" i="23"/>
  <c r="T20" i="23"/>
  <c r="O20" i="23"/>
  <c r="AC20" i="23"/>
  <c r="AB20" i="23"/>
  <c r="AA20" i="23"/>
  <c r="X20" i="23"/>
  <c r="W20" i="23"/>
  <c r="V20" i="23"/>
  <c r="S20" i="23"/>
  <c r="R20" i="23"/>
  <c r="Q20" i="23"/>
  <c r="N20" i="23"/>
  <c r="M20" i="23"/>
  <c r="L20" i="23"/>
  <c r="K20" i="23"/>
  <c r="J20" i="23"/>
  <c r="I20" i="23"/>
  <c r="H20" i="23"/>
  <c r="G20" i="23"/>
  <c r="F20" i="23"/>
  <c r="Z14" i="23"/>
  <c r="U14" i="23"/>
  <c r="P14" i="23"/>
  <c r="K14" i="23"/>
  <c r="AD14" i="23" l="1"/>
  <c r="Y14" i="23"/>
  <c r="T14" i="23"/>
  <c r="O14" i="23"/>
  <c r="AC14" i="23"/>
  <c r="AB14" i="23"/>
  <c r="AA14" i="23"/>
  <c r="X14" i="23"/>
  <c r="W14" i="23"/>
  <c r="V14" i="23"/>
  <c r="S14" i="23"/>
  <c r="R14" i="23"/>
  <c r="Q14" i="23"/>
  <c r="N14" i="23"/>
  <c r="M14" i="23"/>
  <c r="L14" i="23"/>
  <c r="I14" i="23"/>
  <c r="H14" i="23"/>
  <c r="G14" i="23"/>
  <c r="F14" i="23"/>
</calcChain>
</file>

<file path=xl/sharedStrings.xml><?xml version="1.0" encoding="utf-8"?>
<sst xmlns="http://schemas.openxmlformats.org/spreadsheetml/2006/main" count="776" uniqueCount="361">
  <si>
    <t>Royalty Pharma plc</t>
  </si>
  <si>
    <t>Portfolio Receipts</t>
  </si>
  <si>
    <t>(unaudited, $ in million)</t>
  </si>
  <si>
    <r>
      <t>2019 (PF)</t>
    </r>
    <r>
      <rPr>
        <b/>
        <vertAlign val="superscript"/>
        <sz val="10"/>
        <color theme="0"/>
        <rFont val="Calibri"/>
        <family val="2"/>
        <scheme val="minor"/>
      </rPr>
      <t>(1)</t>
    </r>
  </si>
  <si>
    <t>Q1</t>
  </si>
  <si>
    <t>Q2</t>
  </si>
  <si>
    <t>Q3</t>
  </si>
  <si>
    <t>Q4</t>
  </si>
  <si>
    <t>Year</t>
  </si>
  <si>
    <t>Cystic fibrosis franchise</t>
  </si>
  <si>
    <t>Tysabri</t>
  </si>
  <si>
    <t>Imbruvica</t>
  </si>
  <si>
    <t>Trelegy</t>
  </si>
  <si>
    <t>Promacta</t>
  </si>
  <si>
    <t>Xtandi</t>
  </si>
  <si>
    <t>Tremfya</t>
  </si>
  <si>
    <t>Evrysdi</t>
  </si>
  <si>
    <t>Cabometyx/Cometriq</t>
  </si>
  <si>
    <t>Spinraza</t>
  </si>
  <si>
    <t>Trodelvy</t>
  </si>
  <si>
    <t>Orladeyo</t>
  </si>
  <si>
    <t>Erleada</t>
  </si>
  <si>
    <t>Nurtec ODT/Zavzpret</t>
  </si>
  <si>
    <t>Other Products</t>
  </si>
  <si>
    <t xml:space="preserve">Farxiga/Onglyza </t>
  </si>
  <si>
    <t>Prevymis</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</si>
  <si>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</si>
  <si>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</si>
  <si>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</si>
  <si>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</si>
  <si>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</si>
  <si>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</si>
  <si>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</si>
  <si>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Zavegepant Milestones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</si>
  <si>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</si>
  <si>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</si>
  <si>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</si>
  <si>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</si>
  <si>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</si>
  <si>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</si>
  <si>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</si>
  <si>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</si>
  <si>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Expired products are defined as royalties that have expired or substantially ended as of December 31, 2023.</t>
  </si>
  <si>
    <t>Non-GAAP Measures</t>
  </si>
  <si>
    <t>(unaudited, $ in millions)</t>
  </si>
  <si>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</si>
  <si>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</si>
  <si>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</si>
  <si>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</si>
  <si>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</si>
  <si>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GAAP to Non-GAAP Reconciliations</t>
  </si>
  <si>
    <t>Net cash provided by operating activities (GAAP)</t>
  </si>
  <si>
    <t>Adjustments:</t>
  </si>
  <si>
    <t>Proceeds from available for sale debt securities</t>
  </si>
  <si>
    <t>Distributions from equity method investees</t>
  </si>
  <si>
    <t>Interest paid/(received), net</t>
  </si>
  <si>
    <t>Derivative collateral posted/(received), net</t>
  </si>
  <si>
    <t>Development-stage funding payments - ongoing</t>
  </si>
  <si>
    <t>Development-stage funding payments - upfront and milestone</t>
  </si>
  <si>
    <t>Distributions to legacy non-controlling interests - Portfolio Receipts</t>
  </si>
  <si>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</si>
  <si>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</si>
  <si>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Capital Deployment</t>
  </si>
  <si>
    <t>Acquisitions of financial royalty assets</t>
  </si>
  <si>
    <r>
      <t>Purchases of available for sale debt securities</t>
    </r>
    <r>
      <rPr>
        <vertAlign val="superscript"/>
        <sz val="10"/>
        <rFont val="Calibri"/>
        <family val="2"/>
        <scheme val="minor"/>
      </rPr>
      <t>(2)</t>
    </r>
  </si>
  <si>
    <t>Milestone payments</t>
  </si>
  <si>
    <t>Investments in equity method investees</t>
  </si>
  <si>
    <t>Acquisitions of other financial assets</t>
  </si>
  <si>
    <t>Contributions from legacy non-controlling interests - R&amp;D</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</si>
  <si>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</si>
  <si>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</si>
  <si>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</si>
  <si>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</si>
  <si>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</si>
  <si>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</si>
  <si>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</si>
  <si>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t>Cystic fibrosis</t>
  </si>
  <si>
    <t>2014, 2020</t>
  </si>
  <si>
    <t>Blended royalty of slightly over 9%</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</si>
  <si>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</si>
  <si>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</si>
  <si>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</si>
  <si>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</si>
  <si>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</si>
  <si>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</si>
  <si>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</si>
  <si>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</si>
  <si>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t>COPD and asthma</t>
  </si>
  <si>
    <t>2022</t>
  </si>
  <si>
    <t>2029-2030</t>
  </si>
  <si>
    <t>Tiered royalty of 6.5% on first $750 million, up to 10% on sales &gt;$2.25 billion</t>
  </si>
  <si>
    <t>Chronic ITP and aplastic anemia</t>
  </si>
  <si>
    <t>2019</t>
  </si>
  <si>
    <t>2025-2028</t>
  </si>
  <si>
    <t>Upward tiered 4.7% to 9.4% royalty</t>
  </si>
  <si>
    <t>Prostate cancer</t>
  </si>
  <si>
    <t>2016</t>
  </si>
  <si>
    <t>2027-2028</t>
  </si>
  <si>
    <t>Slightly less than 4% royalty</t>
  </si>
  <si>
    <t>Psoriasis and psoriatic arthritis</t>
  </si>
  <si>
    <t>2021</t>
  </si>
  <si>
    <t>2031-2032</t>
  </si>
  <si>
    <t>Upward tiered mid-single digit royalty</t>
  </si>
  <si>
    <t>Spinal muscular atrophy</t>
  </si>
  <si>
    <t>2020, 2023</t>
  </si>
  <si>
    <t>2035-2036</t>
  </si>
  <si>
    <t>Tiered royalty of 6.5% on first $500 million, up to 13% on sales &gt;$2 billion</t>
  </si>
  <si>
    <t>Kidney cancer</t>
  </si>
  <si>
    <t>2026-2029</t>
  </si>
  <si>
    <t>3% royalty</t>
  </si>
  <si>
    <t>2023</t>
  </si>
  <si>
    <t>2030-2035</t>
  </si>
  <si>
    <t>Upward tiered 2.8% to 3.8% royalty, increasing to 5% to 6.8% in 2028</t>
  </si>
  <si>
    <t>Breast cancer</t>
  </si>
  <si>
    <t>2018</t>
  </si>
  <si>
    <t>Tiered royalty of 4.15% on first $2 billion, down to 1.75% on sales &gt;$6 billion</t>
  </si>
  <si>
    <t>Hereditary angioedema prophylaxis</t>
  </si>
  <si>
    <t>2020, 2021</t>
  </si>
  <si>
    <t>2036-2039</t>
  </si>
  <si>
    <t xml:space="preserve">Tiered royalty of 9.5% on first $350 million and 4.5% on sales up to $550 million </t>
  </si>
  <si>
    <t>2019, 2023</t>
  </si>
  <si>
    <t>Low-single digit royalty</t>
  </si>
  <si>
    <t>Migraine</t>
  </si>
  <si>
    <t>2018, 2020</t>
  </si>
  <si>
    <t>2034-2036</t>
  </si>
  <si>
    <t>Tiered royalty of ~2.5% on first $1.5 billion and ~1.9% on sales &gt;$1.5 billion</t>
  </si>
  <si>
    <t>Farxiga/Onglyza</t>
  </si>
  <si>
    <t>Diabetes</t>
  </si>
  <si>
    <t>Downward tiered low-single digit payments</t>
  </si>
  <si>
    <t>Prophylaxis of cytomegalovirus</t>
  </si>
  <si>
    <t>2020</t>
  </si>
  <si>
    <t>Low-double digit royalty on sales up to $300 million</t>
  </si>
  <si>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</si>
  <si>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</si>
  <si>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</si>
  <si>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</si>
  <si>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</si>
  <si>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</si>
  <si>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</si>
  <si>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</si>
  <si>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</si>
  <si>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t>ES and FL cancer</t>
  </si>
  <si>
    <t>Downward tiered mid-teens royalty</t>
  </si>
  <si>
    <t>Bladder cancer</t>
  </si>
  <si>
    <t>Early/mid-2030s</t>
  </si>
  <si>
    <t>5.1% royalty on U.S. net sales, increasing to 8% in 2025</t>
  </si>
  <si>
    <t>Human growth hormone</t>
  </si>
  <si>
    <t>2031-2035</t>
  </si>
  <si>
    <t>9.15% royalty on U.S. net sales, beginning on January 1, 2025</t>
  </si>
  <si>
    <t>Development-Stage Product Candidates</t>
  </si>
  <si>
    <t>% Attributable to Royalty Pharma</t>
  </si>
  <si>
    <t>Aficamten</t>
  </si>
  <si>
    <t>oHCM</t>
  </si>
  <si>
    <t>2039-2040</t>
  </si>
  <si>
    <t>Tiered royalty of 4.5% on first $1 billion, down to 3.5% on sales &gt;$1 billion</t>
  </si>
  <si>
    <t>Ampreloxetine</t>
  </si>
  <si>
    <t>Neurology</t>
  </si>
  <si>
    <t>Undisclosed</t>
  </si>
  <si>
    <t>Low- to mid-single digit royalty</t>
  </si>
  <si>
    <t>BCX10013</t>
  </si>
  <si>
    <t>PNH</t>
  </si>
  <si>
    <t>Tiered royalty of 3% on first $1.5 billion, down to 2% on sales up to $3 billion</t>
  </si>
  <si>
    <t>Ecopipam</t>
  </si>
  <si>
    <t>Tourette’s syndrome</t>
  </si>
  <si>
    <t>2024</t>
  </si>
  <si>
    <t>KarXT</t>
  </si>
  <si>
    <t>Schizophrenia</t>
  </si>
  <si>
    <t>2033-2035</t>
  </si>
  <si>
    <t>MK-8189</t>
  </si>
  <si>
    <t>Olpasiran</t>
  </si>
  <si>
    <t>Lipoprotein(a) reduction</t>
  </si>
  <si>
    <t>Up to low-double digit tiered royalty</t>
  </si>
  <si>
    <t>Pelabresib</t>
  </si>
  <si>
    <t xml:space="preserve">Myelofibrosis </t>
  </si>
  <si>
    <t>Seltorexant</t>
  </si>
  <si>
    <t>MDD with insomnia symptoms</t>
  </si>
  <si>
    <t>Mid-single digit royalty</t>
  </si>
  <si>
    <t>TEV-'749</t>
  </si>
  <si>
    <t xml:space="preserve">Alzheimer’s disease </t>
  </si>
  <si>
    <t>Upward tiered 3.3% to 4.2% royalty</t>
  </si>
  <si>
    <t>Tulmimetostat</t>
  </si>
  <si>
    <t>Hematological malignancies</t>
  </si>
  <si>
    <t>2039-2041</t>
  </si>
  <si>
    <t>Vanzacaftor/tezacaftor/deutivacaftor</t>
  </si>
  <si>
    <t>See footnote (16)</t>
  </si>
  <si>
    <t>Expected blended mid to high 80%s</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</si>
  <si>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</si>
  <si>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(3)</t>
  </si>
  <si>
    <t>Ownership percentages for cystic fibrosis franchise, Erleada and Nurtec ODT/Zavzpret represent blended percentages across multiple royalty interests based on 2023 royalty receipts.</t>
  </si>
  <si>
    <t>(4)</t>
  </si>
  <si>
    <t>Royalty is perpetual; year shown represents Trikafta’s expected patent expiration and potential sales decline based on timing of potential generic entry. For combination therapies, sales are allocated equally to each of the active pharmaceutical ingredients, with tiered royalties ranging from single digit to subteen percentages on sales of ivacaftor, lumacaftor and tezacaftor, and mid-single digit percentages on sales of elexacaftor.</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</si>
  <si>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</si>
  <si>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</si>
  <si>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</si>
  <si>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Royalties are tiered based on sales at 6.5% up to $500 million, 8.9% between $500 million and $1 billion, 11.3% between $1 billion and $2 billion, and 13% over $2 billion. Our royalty rates are expected to be reduced by 18% in the early 2030s. Royalty entitlement does not reflect either PTC or Royalty Pharma exercising option to sell/purchase additional Evrysdi royalties.</t>
  </si>
  <si>
    <t>(7)</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</si>
  <si>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</si>
  <si>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</si>
  <si>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</si>
  <si>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Royalty is perpetual; years shown represent estimated U.S. patent expiration for Orladeyo and potential sales decline based on timing of generic entry. We are also entitled to a tiered percentage of sublicense revenue for Orladeyo in certain territories.</t>
  </si>
  <si>
    <t>(10)</t>
  </si>
  <si>
    <t>Royalties expire when we receive aggregate royalties equal to $608 million if that occurs prior to December 31, 2030, and otherwise when we receive aggregate royalties of $800 million.</t>
  </si>
  <si>
    <t>(11)</t>
  </si>
  <si>
    <t>Represents the estimated patent expiration date in the U.S.</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</si>
  <si>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</si>
  <si>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</si>
  <si>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</si>
  <si>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</si>
  <si>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</si>
  <si>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We are entitled to 25% of Ionis’ royalty payments of mid-teens to low-twenties on pelacarsen sales.</t>
  </si>
  <si>
    <t>(15)</t>
  </si>
  <si>
    <t>We are entitled to 60% of MorphoSys’ royalty payments ranging from 5.5% to 7% of trontinemab sales.</t>
  </si>
  <si>
    <t>(16)</t>
  </si>
  <si>
    <t>We believe that deuterated ivacaftor (deutivacaftor) is the same as ivacaftor and is therefore royalty-bearing, which would result in a blended royalty of ~8%. Vertex has made public statements that it believes deuterated ivacaftor (deutivacaftor) is not royalty-bearing, which would result in a blended royalty of ~4%.</t>
  </si>
  <si>
    <t>Portfolio Receipts with % attributable to RP</t>
  </si>
  <si>
    <t>Key Calculation Disclosures:</t>
  </si>
  <si>
    <t xml:space="preserve">- For example, the royalty receipts received by Royalty Pharma on Tremfya in the fourth quarter of 2023 ($35 million) reflected worldwide net sales of the product in the third quarter of 2023 ($891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</si>
  <si>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</si>
  <si>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</si>
  <si>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t>Reported sales</t>
  </si>
  <si>
    <t>Implied royalty rate %</t>
  </si>
  <si>
    <r>
      <t>Gross receipts</t>
    </r>
    <r>
      <rPr>
        <b/>
        <vertAlign val="superscript"/>
        <sz val="10"/>
        <rFont val="Calibri"/>
        <family val="2"/>
        <scheme val="minor"/>
      </rPr>
      <t>(2)</t>
    </r>
  </si>
  <si>
    <r>
      <t>% Attributable to RP</t>
    </r>
    <r>
      <rPr>
        <i/>
        <vertAlign val="superscript"/>
        <sz val="10"/>
        <rFont val="Calibri"/>
        <family val="2"/>
        <scheme val="minor"/>
      </rPr>
      <t>(3)</t>
    </r>
  </si>
  <si>
    <t>Net receipts</t>
  </si>
  <si>
    <r>
      <t>Reported sales</t>
    </r>
    <r>
      <rPr>
        <vertAlign val="superscript"/>
        <sz val="10"/>
        <rFont val="Calibri"/>
        <family val="2"/>
        <scheme val="minor"/>
      </rPr>
      <t>(4)</t>
    </r>
  </si>
  <si>
    <r>
      <t>Reported sales</t>
    </r>
    <r>
      <rPr>
        <vertAlign val="superscript"/>
        <sz val="10"/>
        <rFont val="Calibri"/>
        <family val="2"/>
        <scheme val="minor"/>
      </rPr>
      <t>(5)</t>
    </r>
  </si>
  <si>
    <r>
      <t>Reported sales</t>
    </r>
    <r>
      <rPr>
        <vertAlign val="superscript"/>
        <sz val="10"/>
        <rFont val="Calibri"/>
        <family val="2"/>
        <scheme val="minor"/>
      </rPr>
      <t>(6)</t>
    </r>
  </si>
  <si>
    <r>
      <t>Reported sales</t>
    </r>
    <r>
      <rPr>
        <vertAlign val="superscript"/>
        <sz val="10"/>
        <rFont val="Calibri"/>
        <family val="2"/>
        <scheme val="minor"/>
      </rPr>
      <t>(7)</t>
    </r>
  </si>
  <si>
    <r>
      <t>Reported sales</t>
    </r>
    <r>
      <rPr>
        <vertAlign val="superscript"/>
        <sz val="10"/>
        <rFont val="Calibri"/>
        <family val="2"/>
        <scheme val="minor"/>
      </rPr>
      <t>(8)</t>
    </r>
  </si>
  <si>
    <t>Gross receipts</t>
  </si>
  <si>
    <r>
      <t>Reported sales</t>
    </r>
    <r>
      <rPr>
        <vertAlign val="superscript"/>
        <sz val="10"/>
        <rFont val="Calibri"/>
        <family val="2"/>
        <scheme val="minor"/>
      </rPr>
      <t>(9)</t>
    </r>
  </si>
  <si>
    <t>na</t>
  </si>
  <si>
    <r>
      <t>Expired products</t>
    </r>
    <r>
      <rPr>
        <b/>
        <vertAlign val="superscript"/>
        <sz val="10"/>
        <rFont val="Calibri"/>
        <family val="2"/>
        <scheme val="minor"/>
      </rPr>
      <t>(10)</t>
    </r>
  </si>
  <si>
    <t>Represents ownership percentage attributable to Royalty Pharma, net of legacy non-controlling interests.</t>
  </si>
  <si>
    <t>Sales for Imbruvica include US revenues reported by AbbVie and ex-U.S. revenues reported by Johnson &amp; Johnson.</t>
  </si>
  <si>
    <t xml:space="preserve">Reflects revenues reported for Orladeyo except for Q4 2020, which are based on internal estimates. </t>
  </si>
  <si>
    <t>Reflects revenues reported for Nurtec ODT except for Q3 2022, which are based on internal estimates. Zavzpret sales are not disclosed by Pfizer.</t>
  </si>
  <si>
    <t xml:space="preserve">Q4 2023 sales were not available as the marketer has not reported by February 14, 2024. </t>
  </si>
  <si>
    <t>Cytokinetics Commercial Launch Funding</t>
  </si>
  <si>
    <t>Visible Alpha Consensus Estimates</t>
  </si>
  <si>
    <r>
      <t>Visible Alpha Marketer Consensus Estimates</t>
    </r>
    <r>
      <rPr>
        <b/>
        <vertAlign val="superscript"/>
        <sz val="10"/>
        <color rgb="FFFFFFFF"/>
        <rFont val="Calibri"/>
        <family val="2"/>
        <scheme val="minor"/>
      </rPr>
      <t>(1)(2)</t>
    </r>
  </si>
  <si>
    <t>Marketer(s)</t>
  </si>
  <si>
    <t>Vertex</t>
  </si>
  <si>
    <r>
      <t>Trikafta</t>
    </r>
    <r>
      <rPr>
        <vertAlign val="superscript"/>
        <sz val="10"/>
        <color rgb="FF000000"/>
        <rFont val="Calibri"/>
        <family val="2"/>
        <scheme val="minor"/>
      </rPr>
      <t>(3)</t>
    </r>
  </si>
  <si>
    <t>Kalydeco</t>
  </si>
  <si>
    <t>Orkambi</t>
  </si>
  <si>
    <t>Symdeko</t>
  </si>
  <si>
    <t>Biogen</t>
  </si>
  <si>
    <t>AbbVie, Johnson &amp; Johnson</t>
  </si>
  <si>
    <t>GSK</t>
  </si>
  <si>
    <t>Novartis</t>
  </si>
  <si>
    <t>Pfizer, Astellas</t>
  </si>
  <si>
    <t>Johnson &amp; Johnson</t>
  </si>
  <si>
    <t>Roche</t>
  </si>
  <si>
    <r>
      <t>Cabometyx/Cometriq</t>
    </r>
    <r>
      <rPr>
        <vertAlign val="superscript"/>
        <sz val="10"/>
        <rFont val="Calibri"/>
        <family val="2"/>
      </rPr>
      <t>(4)</t>
    </r>
  </si>
  <si>
    <t>Exelixis, Ipsen, Takeda</t>
  </si>
  <si>
    <t>Gilead</t>
  </si>
  <si>
    <t>BioCryst</t>
  </si>
  <si>
    <r>
      <rPr>
        <sz val="10"/>
        <color rgb="FF000000"/>
        <rFont val="Calibri"/>
        <family val="2"/>
        <scheme val="minor"/>
      </rPr>
      <t>Nurtec ODT/Zavzpret</t>
    </r>
    <r>
      <rPr>
        <vertAlign val="superscript"/>
        <sz val="10"/>
        <color rgb="FF000000"/>
        <rFont val="Calibri"/>
        <family val="2"/>
        <scheme val="minor"/>
      </rPr>
      <t>(5)</t>
    </r>
  </si>
  <si>
    <t>Pfizer</t>
  </si>
  <si>
    <r>
      <rPr>
        <sz val="10"/>
        <color rgb="FF000000"/>
        <rFont val="Calibri"/>
        <family val="2"/>
        <scheme val="minor"/>
      </rPr>
      <t>Farxiga/Onglyza</t>
    </r>
    <r>
      <rPr>
        <vertAlign val="superscript"/>
        <sz val="10"/>
        <color rgb="FF000000"/>
        <rFont val="Calibri"/>
        <family val="2"/>
        <scheme val="minor"/>
      </rPr>
      <t>(6)</t>
    </r>
  </si>
  <si>
    <t>AstraZeneca</t>
  </si>
  <si>
    <t>Merck &amp; Co.</t>
  </si>
  <si>
    <t>Ultragenyx, Kyowa Kirin</t>
  </si>
  <si>
    <t>Lilly</t>
  </si>
  <si>
    <t>Alnylam</t>
  </si>
  <si>
    <r>
      <rPr>
        <b/>
        <sz val="10"/>
        <color rgb="FF000000"/>
        <rFont val="Calibri"/>
        <family val="2"/>
        <scheme val="minor"/>
      </rPr>
      <t>Selected Development-Stage Product Candidates</t>
    </r>
    <r>
      <rPr>
        <b/>
        <vertAlign val="superscript"/>
        <sz val="10"/>
        <color rgb="FF000000"/>
        <rFont val="Calibri"/>
        <family val="2"/>
        <scheme val="minor"/>
      </rPr>
      <t>(7)</t>
    </r>
  </si>
  <si>
    <t>Cytokinetics</t>
  </si>
  <si>
    <t>MorphoSys</t>
  </si>
  <si>
    <t>Karuna</t>
  </si>
  <si>
    <r>
      <t>Vanzacaftor/tezacaftor/deutivacaftor</t>
    </r>
    <r>
      <rPr>
        <vertAlign val="superscript"/>
        <sz val="10"/>
        <color rgb="FF000000"/>
        <rFont val="Calibri"/>
        <family val="2"/>
        <scheme val="minor"/>
      </rPr>
      <t>(3)</t>
    </r>
  </si>
  <si>
    <t>Notes</t>
  </si>
  <si>
    <t>For marketers where consensus sales estimates are not reported in USD, we converted the estimates to USD based on the applicable spot foreign exchange rates as of February 12, 2024 based on FactSet.</t>
  </si>
  <si>
    <t>For 2024, 4 brokers forecast, and for 2025-2027, 11 brokers forecast vanzacaftor/tezacaftor/deutivacaftor. 20 brokers forecast Trikafta for 2024-2027.</t>
  </si>
  <si>
    <t>Reflects worldwide consensus sales estimates for Nurtec ODT only. Zavzpret are not included in these consensus sales estimates.</t>
  </si>
  <si>
    <t>Royalty Pharma is only entitled to a royalty on the portion of Farxiga sales that exclude Xigduo. Farxiga/Onglyza consensus sales estimates for 2026 and 2027 are excluded based on our expectation of our royalty will expire at the end of 2025.</t>
  </si>
  <si>
    <t>Other Significant Funding Arrangements</t>
  </si>
  <si>
    <t>Funding Arrangement</t>
  </si>
  <si>
    <t>Therapeutic Area</t>
  </si>
  <si>
    <r>
      <t>Key Terms</t>
    </r>
    <r>
      <rPr>
        <b/>
        <vertAlign val="superscript"/>
        <sz val="10"/>
        <rFont val="Calibri"/>
        <family val="2"/>
        <scheme val="minor"/>
      </rPr>
      <t>(1)</t>
    </r>
  </si>
  <si>
    <t>MorphoSys Development Funding Bonds</t>
  </si>
  <si>
    <t>Not applicable</t>
  </si>
  <si>
    <t>Cardiology</t>
  </si>
  <si>
    <t>Teva Development Co-Funding Arrangement</t>
  </si>
  <si>
    <t>Our fixed payment arrangements are subject to the underlying contractual agreements and legal instruments from which they arise and may be subject to reductions, accelerations, and other adjustments in accordance with the respective terms of such agreements and instruments.</t>
  </si>
  <si>
    <t>Portfolio Receipts Drivers</t>
  </si>
  <si>
    <t>Q4 2023 vs. Q4 2022</t>
  </si>
  <si>
    <t>Drivers of Portfolio Receipts in the fourth quarter of 2023 are discussed below, based on commentary from the marketers of the products underlying the royalties in the preceding quarter (as receipts generally lag product performance by one calendar quarter). The section below excludes comments from marketers around foreign exchange, which represented a modest tailwind across the company’s portfolio.</t>
  </si>
  <si>
    <t>Cystic fibrosis franchise*</t>
  </si>
  <si>
    <t>($208 million, +11%) Driven by the strong uptake of Kaftrio outside the U.S. and the continued U.S. performance of Trikafta, including its uptake in younger age groups.</t>
  </si>
  <si>
    <t>($68 million, -7%) Decrease was largely driven by pricing pressure and competition.</t>
  </si>
  <si>
    <t>($60 million, +28%) Benefited from increased patient demand globally, growth of the single inhaler triple therapy market and penetration of the class. Royalty Pharma acquired a royalty interest in Trelegy in the third quarter of 2022.</t>
  </si>
  <si>
    <t>($50 million, -13%) Performance was impacted primarily by competitive pressures.</t>
  </si>
  <si>
    <t>($44 million, +9%) Driven by increased use in chronic immune thrombocytopenia purpura and as a first-line and/or second-line treatment for severe aplastic anemia.</t>
  </si>
  <si>
    <t>($38 million, +1%) Driven by established and non-U.S. markets, partially offset by U.S. underperformance.</t>
  </si>
  <si>
    <t>($35 million, +21%) Growth was driven by patient mix, market growth and continued strength in psoriasis and psoriatic arthritis.</t>
  </si>
  <si>
    <t>($20 million, +44%) Experienced strong growth globally, driven by switch and treatment naive patient starts in the U.S. and share gains in all major markets. Royalty Pharma acquired incremental royalties on Evrysdi in the fourth quarter of 2023, which will benefit royalty receipts beginning in the first quarter of 2024.</t>
  </si>
  <si>
    <t>Cabometyx / Cometriq</t>
  </si>
  <si>
    <t>($18 million, +18%) Increase primarily due to uptake in combination with Opdivo as a first-line treatment for patients with advanced renal cell carcinoma.</t>
  </si>
  <si>
    <t>($17 million) Driven by patient growth in the U.S. and the timing of certain shipments. Royalty Pharma acquired the Spinraza royalty in the first quarter of 2023.</t>
  </si>
  <si>
    <t xml:space="preserve">($10 million, +64%) Growing adoption in metastatic triple-negative breast cancer in the U.S. and Europe and pretreated HR+/HER2- metastatic breast cancer in the United States.  </t>
  </si>
  <si>
    <t xml:space="preserve">($9 million, +72%) Driven by continued share gains and market growth in metastatic castration-sensitive prostate cancer. Royalty Pharma acquired incremental royalties on Erleada in the second quarter of 2023. </t>
  </si>
  <si>
    <t>($8 million, +29%) Driven by U.S. patient growth and higher non-U.S. sales.</t>
  </si>
  <si>
    <t>($5 million, +20%) Increase due to strong growth in demand partially offset by higher rebates.</t>
  </si>
  <si>
    <t>Other products</t>
  </si>
  <si>
    <t>($63 million, -12%) Decrease was largely driven by a decline from Lexiscan due to generic competition.</t>
  </si>
  <si>
    <t>($84 million, -82%) Decrease largely reflects the $458 million accelerated Biohaven payment received in the year ago period, partially offset by the $50 million oral zavegepant payment received in the fourth quarter of 2023.</t>
  </si>
  <si>
    <t>*Includes Kalydeco, Orkambi, Symdeko/Symkevi and Trikafta/Kaftrio.</t>
  </si>
  <si>
    <r>
      <t>Estimated 
Royalty Duration</t>
    </r>
    <r>
      <rPr>
        <b/>
        <vertAlign val="superscript"/>
        <sz val="10"/>
        <rFont val="Calibri"/>
        <family val="2"/>
        <scheme val="minor"/>
      </rPr>
      <t>(1)</t>
    </r>
  </si>
  <si>
    <r>
      <t>Royalty Rates</t>
    </r>
    <r>
      <rPr>
        <b/>
        <vertAlign val="superscript"/>
        <sz val="10"/>
        <rFont val="Calibri"/>
        <family val="2"/>
        <scheme val="minor"/>
      </rPr>
      <t>(2)</t>
    </r>
  </si>
  <si>
    <r>
      <t>2023 % Attributable to Royalty Pharma</t>
    </r>
    <r>
      <rPr>
        <b/>
        <vertAlign val="superscript"/>
        <sz val="10"/>
        <rFont val="Calibri"/>
        <family val="2"/>
        <scheme val="minor"/>
      </rPr>
      <t>(3)</t>
    </r>
  </si>
  <si>
    <r>
      <t>Cystic fibrosis franchise</t>
    </r>
    <r>
      <rPr>
        <vertAlign val="superscript"/>
        <sz val="10"/>
        <rFont val="Calibri"/>
        <family val="2"/>
        <scheme val="minor"/>
      </rPr>
      <t>(4)</t>
    </r>
  </si>
  <si>
    <r>
      <t>Trelegy</t>
    </r>
    <r>
      <rPr>
        <vertAlign val="superscript"/>
        <sz val="10"/>
        <rFont val="Calibri"/>
        <family val="2"/>
        <scheme val="minor"/>
      </rPr>
      <t>(5)</t>
    </r>
  </si>
  <si>
    <r>
      <t>Evrysdi</t>
    </r>
    <r>
      <rPr>
        <vertAlign val="superscript"/>
        <sz val="10"/>
        <rFont val="Calibri"/>
        <family val="2"/>
        <scheme val="minor"/>
      </rPr>
      <t>(6)</t>
    </r>
  </si>
  <si>
    <r>
      <t>Cabometyx/Cometriq</t>
    </r>
    <r>
      <rPr>
        <vertAlign val="superscript"/>
        <sz val="10"/>
        <rFont val="Calibri"/>
        <family val="2"/>
        <scheme val="minor"/>
      </rPr>
      <t>(7)</t>
    </r>
  </si>
  <si>
    <r>
      <t>Spinraza</t>
    </r>
    <r>
      <rPr>
        <vertAlign val="superscript"/>
        <sz val="10"/>
        <rFont val="Calibri"/>
        <family val="2"/>
        <scheme val="minor"/>
      </rPr>
      <t>(8)</t>
    </r>
  </si>
  <si>
    <r>
      <t>Orladeyo</t>
    </r>
    <r>
      <rPr>
        <vertAlign val="superscript"/>
        <sz val="10"/>
        <rFont val="Calibri"/>
        <family val="2"/>
        <scheme val="minor"/>
      </rPr>
      <t>(9)</t>
    </r>
  </si>
  <si>
    <r>
      <t>Crysvita</t>
    </r>
    <r>
      <rPr>
        <vertAlign val="superscript"/>
        <sz val="10"/>
        <rFont val="Calibri"/>
        <family val="2"/>
        <scheme val="minor"/>
      </rPr>
      <t>(10)</t>
    </r>
  </si>
  <si>
    <r>
      <t>Tazverik</t>
    </r>
    <r>
      <rPr>
        <vertAlign val="superscript"/>
        <sz val="10"/>
        <rFont val="Calibri"/>
        <family val="2"/>
        <scheme val="minor"/>
      </rPr>
      <t>(11)</t>
    </r>
  </si>
  <si>
    <r>
      <t>Adstiladrin</t>
    </r>
    <r>
      <rPr>
        <vertAlign val="superscript"/>
        <sz val="10"/>
        <rFont val="Calibri"/>
        <family val="2"/>
        <scheme val="minor"/>
      </rPr>
      <t>(12)</t>
    </r>
  </si>
  <si>
    <r>
      <t>Skytrofa</t>
    </r>
    <r>
      <rPr>
        <vertAlign val="superscript"/>
        <sz val="10"/>
        <rFont val="Calibri"/>
        <family val="2"/>
        <scheme val="minor"/>
      </rPr>
      <t>(13)</t>
    </r>
  </si>
  <si>
    <r>
      <t>Pelacarsen</t>
    </r>
    <r>
      <rPr>
        <vertAlign val="superscript"/>
        <sz val="10"/>
        <rFont val="Calibri"/>
        <family val="2"/>
        <scheme val="minor"/>
      </rPr>
      <t>(14)</t>
    </r>
  </si>
  <si>
    <r>
      <t>Trontinemab</t>
    </r>
    <r>
      <rPr>
        <vertAlign val="superscript"/>
        <sz val="10"/>
        <rFont val="Calibri"/>
        <family val="2"/>
        <scheme val="minor"/>
      </rPr>
      <t>(15)</t>
    </r>
  </si>
  <si>
    <t>Cabometyx/
Cometriq</t>
  </si>
  <si>
    <t>Nurtec ODT/
Zavzpret</t>
  </si>
  <si>
    <t>2027 Cabometyx/Cometriq consensus sales estimates for 2027 exclude U.S. revenue based on our current expectation of our royalty on U.S. sales expiring in 2026.</t>
  </si>
  <si>
    <t>($0)</t>
  </si>
  <si>
    <t>COPD: chronic obstructive pulmonary disease; ITP: immune thrombocytopenic purpura; R/R: relapsed/refractory; AML: acute myelogenous leukemia; IDH2: isocitrate dehydrogenase-2; ES: epithelioid sarcoma; FL: follicular lymphoma; oHCM: obstructive hypertrophic cardiomyopathy; nOH: neurogenic orthostatic hypotension; MSA: multiple systems atrophy; PNH: paroxysmal nocturnal hemoglobinuria; MDD: major depressive disorder</t>
  </si>
  <si>
    <t>Symptomatic nOH in patients with MSA</t>
  </si>
  <si>
    <t xml:space="preserve">• 
• </t>
  </si>
  <si>
    <t>Payments to us of 2.2 times the $300.0 million funded amount. 
Expected payments in 36 consecutive quarterly payments from the fourth quarter of 2024.</t>
  </si>
  <si>
    <t xml:space="preserve">• 
• 
• • 
</t>
  </si>
  <si>
    <t>Tranche one $50.0 million funded. 
Tranches four and five have a required draw of $50.0 million and an optional draw of up to $125.0 million within a 12-month draw period if certain clinical and regulatory milestones are met. 
Payments to us of 1.9 times the amount drawn for tranches one, four and five. 
34 consecutive quarterly payments to us on the last business day of the seventh quarter following the quarter of the funding date for each tranche.</t>
  </si>
  <si>
    <t xml:space="preserve">• 
•
•
</t>
  </si>
  <si>
    <t>Provide up to $100.0 million over the course of the trial with the mutual option to increase to $125.0 million to co-fund the development of TEV-‘749. 
Payments to us equal to the total funded amount over 20 consecutive quarters commencing upon FDA approval in addition to tiered royalty payments based on worldwide sales. 
Payment to us of 1.25 times the funded amount if Teva chooses not to file a New Drug Application with the FDA following positive Phase 3 study results of TEV-‘749.</t>
  </si>
  <si>
    <t>nm</t>
  </si>
  <si>
    <t>nm: not meaningful</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</si>
  <si>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</si>
  <si>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Consensus sales estimates for selected development-stage products are presented on a risk-adjusted basis.</t>
  </si>
  <si>
    <t>Tiered royalty of 3% on first $2 billion, down to ~1% on sales &gt;$2 billion</t>
  </si>
  <si>
    <t>Durations shown represent our estimates as of December 31, 2023,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</si>
  <si>
    <r>
      <t>Distributions from equity method investees</t>
    </r>
    <r>
      <rPr>
        <vertAlign val="superscript"/>
        <sz val="10"/>
        <rFont val="Calibri"/>
        <family val="2"/>
        <scheme val="minor"/>
      </rPr>
      <t>(2)</t>
    </r>
  </si>
  <si>
    <r>
      <t>Proceeds from available for sale debt securities</t>
    </r>
    <r>
      <rPr>
        <vertAlign val="superscript"/>
        <sz val="10"/>
        <rFont val="Calibri"/>
        <family val="2"/>
        <scheme val="minor"/>
      </rPr>
      <t>(2)</t>
    </r>
  </si>
  <si>
    <r>
      <t>Interest paid/(received), net</t>
    </r>
    <r>
      <rPr>
        <vertAlign val="superscript"/>
        <sz val="10"/>
        <rFont val="Calibri"/>
        <family val="2"/>
        <scheme val="minor"/>
      </rPr>
      <t>(2)</t>
    </r>
  </si>
  <si>
    <r>
      <t>Derivative collateral posted/(received), net</t>
    </r>
    <r>
      <rPr>
        <vertAlign val="superscript"/>
        <sz val="10"/>
        <rFont val="Calibri"/>
        <family val="2"/>
        <scheme val="minor"/>
      </rPr>
      <t>(2)</t>
    </r>
  </si>
  <si>
    <r>
      <t>Distributions to legacy non-controlling interests - Portfolio Receipts</t>
    </r>
    <r>
      <rPr>
        <vertAlign val="superscript"/>
        <sz val="10"/>
        <rFont val="Calibri"/>
        <family val="2"/>
        <scheme val="minor"/>
      </rPr>
      <t>(2)</t>
    </r>
  </si>
  <si>
    <t>Reconciling Adjustment</t>
  </si>
  <si>
    <t>Statements of Cash Flows Classification</t>
  </si>
  <si>
    <t>Investing activities</t>
  </si>
  <si>
    <t>Financing activities</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</si>
  <si>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</si>
  <si>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r>
      <t>Interest (paid)/received, net</t>
    </r>
    <r>
      <rPr>
        <vertAlign val="superscript"/>
        <sz val="10"/>
        <rFont val="Calibri"/>
        <family val="2"/>
        <scheme val="minor"/>
      </rPr>
      <t>(2)</t>
    </r>
  </si>
  <si>
    <t>Capital Deployment is calculated as the summation of line items, as presented in the table above, from our GAAP consolidated statements of cash flows.</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</si>
  <si>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</si>
  <si>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 xml:space="preserve">Sales for Xtandi, Evrysdi and Crysvita reported in foreign currency by the respective marketer are translated to USD at the average exchange rate for each quarter. </t>
  </si>
  <si>
    <t>Sales for Cabometyx/Cometriq include revenues reported by Exelixis in USD and revenues reported by Ipsen in Euro, which is translated to USD at the average exchange rate for each quarter. For 2023, sales also include revenues reported by Takeda in Japanese yen which are translated to USD at the average exchange rate for each quarter.</t>
  </si>
  <si>
    <t>Represents worldwide consensus sales estimates based on Visible Alpha for marketers as of February 13, 2024, except for: (i) Imbruvica is comprised of AbbVie U.S. consensus sales estimates and Johnson &amp; Johnson ex-U.S. consensus sales estimates, (ii) Cabometyx/Cometriq is comprised of Exelixis consensus sales estimates for the U.S., Japan and Rest of World, and (iii) Crysvita is based on Kyowa Kirin EU consensus sales estimates.</t>
  </si>
  <si>
    <t>The table below provides a summary of the acquisition year and royalty rates for the development stage product candidates in our portfolio. All development-stage product candidates, other than vanzacaftor/tezacaftor/deutivacaftor, are 100% attributable to Royalty Pharm.</t>
  </si>
  <si>
    <r>
      <t>Operating activities (</t>
    </r>
    <r>
      <rPr>
        <i/>
        <sz val="8"/>
        <rFont val="Calibri"/>
        <family val="2"/>
        <scheme val="minor"/>
      </rPr>
      <t>Interest paid</t>
    </r>
    <r>
      <rPr>
        <sz val="8"/>
        <rFont val="Calibri"/>
        <family val="2"/>
        <scheme val="minor"/>
      </rPr>
      <t xml:space="preserve"> less </t>
    </r>
    <r>
      <rPr>
        <i/>
        <sz val="8"/>
        <rFont val="Calibri"/>
        <family val="2"/>
        <scheme val="minor"/>
      </rPr>
      <t>Interest received less Termination payments on derivative instruments</t>
    </r>
    <r>
      <rPr>
        <sz val="8"/>
        <rFont val="Calibri"/>
        <family val="2"/>
        <scheme val="minor"/>
      </rPr>
      <t>)</t>
    </r>
  </si>
  <si>
    <t>The table below shows the line item for each adjustment and the direct location for such line item on the GAAP consolidated statements of cash flows.</t>
  </si>
  <si>
    <t>We are entitled to royalties on sales of cabozantinib products in the U.S. through September 2026 and non-U.S. markets through the full term of the royalty.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</si>
</sst>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 #,##0,;* \(#,##0,\);* \-;_(@_)"/>
    <numFmt numFmtId="167" formatCode="mmmm\ yyyy"/>
    <numFmt numFmtId="168" formatCode="#,##0_);\(#,##0\);&quot;-&quot;"/>
    <numFmt numFmtId="169" formatCode="&quot;$&quot;#,##0,;* \(#,##0,\);\ \-;_(@_)"/>
    <numFmt numFmtId="170" formatCode="&quot;$&quot;#,##0_);&quot;$&quot;\(#,##0\)"/>
    <numFmt numFmtId="171" formatCode="_(* #,##0_);_(* \(#,##0\);_(* &quot;-&quot;??_)"/>
    <numFmt numFmtId="172" formatCode="&quot;$&quot;#,##0_);\(#,##0\);#,##0_);@_)"/>
  </numFmts>
  <fonts count="36" x14ac:knownFonts="1">
    <font>
      <sz val="10"/>
      <name val="Arial"/>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sz val="10"/>
      <color rgb="FFFF0000"/>
      <name val="Calibri"/>
      <family val="2"/>
      <scheme val="minor"/>
    </font>
    <font>
      <b/>
      <u/>
      <sz val="10"/>
      <name val="Calibri"/>
      <family val="2"/>
      <scheme val="minor"/>
    </font>
    <font>
      <b/>
      <sz val="10"/>
      <color theme="1"/>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sz val="8"/>
      <color rgb="FF000000"/>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sz val="10"/>
      <color rgb="FF000000"/>
      <name val="Calibri"/>
      <family val="2"/>
    </font>
    <font>
      <i/>
      <sz val="8"/>
      <name val="Calibri"/>
      <family val="2"/>
      <scheme val="minor"/>
    </font>
    <font>
      <b/>
      <sz val="8"/>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44" fontId="16" fillId="0" borderId="0" applyFont="0" applyFill="0" applyBorder="0" applyAlignment="0" applyProtection="0"/>
    <xf numFmtId="0" fontId="22" fillId="0" borderId="0"/>
  </cellStyleXfs>
  <cellXfs count="399">
    <xf numFmtId="0" fontId="0" fillId="0" borderId="0" xfId="0"/>
    <xf numFmtId="0" fontId="4" fillId="0" borderId="0" xfId="0" applyFont="1"/>
    <xf numFmtId="0" fontId="5" fillId="0" borderId="0" xfId="0" applyFont="1"/>
    <xf numFmtId="0" fontId="6" fillId="0" borderId="0" xfId="0" applyFont="1"/>
    <xf numFmtId="166" fontId="4" fillId="0" borderId="0" xfId="0" applyNumberFormat="1" applyFont="1"/>
    <xf numFmtId="0" fontId="4" fillId="0" borderId="9" xfId="0" applyFont="1" applyBorder="1"/>
    <xf numFmtId="165" fontId="4" fillId="0" borderId="0" xfId="1" applyNumberFormat="1" applyFont="1"/>
    <xf numFmtId="0" fontId="11" fillId="0" borderId="0" xfId="0" applyFont="1"/>
    <xf numFmtId="0" fontId="4" fillId="0" borderId="0" xfId="0" quotePrefix="1" applyFont="1" applyAlignment="1">
      <alignment horizontal="right" vertical="top"/>
    </xf>
    <xf numFmtId="0" fontId="12" fillId="0" borderId="0" xfId="0" quotePrefix="1" applyFont="1" applyAlignment="1">
      <alignment horizontal="right" vertical="top"/>
    </xf>
    <xf numFmtId="165" fontId="4" fillId="0" borderId="0" xfId="1" applyNumberFormat="1" applyFont="1" applyBorder="1"/>
    <xf numFmtId="0" fontId="4" fillId="2" borderId="0" xfId="0" applyFont="1" applyFill="1" applyAlignment="1">
      <alignment wrapText="1"/>
    </xf>
    <xf numFmtId="0" fontId="4" fillId="0" borderId="0" xfId="0" applyFont="1" applyAlignment="1">
      <alignment wrapText="1"/>
    </xf>
    <xf numFmtId="166" fontId="4" fillId="2" borderId="0" xfId="1" applyNumberFormat="1" applyFont="1" applyFill="1" applyBorder="1"/>
    <xf numFmtId="0" fontId="4" fillId="2" borderId="0" xfId="0" applyFont="1" applyFill="1"/>
    <xf numFmtId="165" fontId="4" fillId="2" borderId="0" xfId="1" applyNumberFormat="1" applyFont="1" applyFill="1" applyBorder="1"/>
    <xf numFmtId="0" fontId="4" fillId="2" borderId="0" xfId="0" applyFont="1" applyFill="1" applyAlignment="1">
      <alignment horizontal="center"/>
    </xf>
    <xf numFmtId="0" fontId="4" fillId="2" borderId="0" xfId="1" applyNumberFormat="1" applyFont="1" applyFill="1" applyBorder="1" applyAlignment="1">
      <alignment horizontal="center"/>
    </xf>
    <xf numFmtId="165" fontId="4" fillId="2" borderId="0" xfId="1" applyNumberFormat="1" applyFont="1" applyFill="1" applyBorder="1" applyAlignment="1">
      <alignment horizontal="center"/>
    </xf>
    <xf numFmtId="166" fontId="4" fillId="2" borderId="0" xfId="0" applyNumberFormat="1" applyFont="1" applyFill="1"/>
    <xf numFmtId="164" fontId="4" fillId="2" borderId="0" xfId="2" applyNumberFormat="1" applyFont="1" applyFill="1" applyBorder="1" applyAlignment="1">
      <alignment horizontal="right"/>
    </xf>
    <xf numFmtId="164" fontId="4" fillId="2" borderId="0" xfId="2" applyNumberFormat="1" applyFont="1" applyFill="1" applyBorder="1"/>
    <xf numFmtId="0" fontId="5" fillId="2" borderId="0" xfId="0" applyFont="1" applyFill="1"/>
    <xf numFmtId="166" fontId="5" fillId="2" borderId="0" xfId="0" applyNumberFormat="1" applyFont="1" applyFill="1"/>
    <xf numFmtId="166" fontId="5" fillId="2" borderId="0" xfId="1" applyNumberFormat="1" applyFont="1" applyFill="1" applyBorder="1"/>
    <xf numFmtId="164" fontId="5" fillId="2" borderId="0" xfId="2" applyNumberFormat="1" applyFont="1" applyFill="1" applyBorder="1"/>
    <xf numFmtId="0" fontId="15" fillId="0" borderId="0" xfId="0" applyFont="1"/>
    <xf numFmtId="166" fontId="5" fillId="2" borderId="0" xfId="0" applyNumberFormat="1" applyFont="1" applyFill="1" applyAlignment="1">
      <alignment horizontal="right"/>
    </xf>
    <xf numFmtId="166" fontId="5" fillId="2" borderId="0" xfId="1" applyNumberFormat="1" applyFont="1" applyFill="1" applyBorder="1" applyAlignment="1">
      <alignment horizontal="right"/>
    </xf>
    <xf numFmtId="0" fontId="5" fillId="2" borderId="0" xfId="0" applyFont="1" applyFill="1" applyAlignment="1">
      <alignment horizontal="right"/>
    </xf>
    <xf numFmtId="164" fontId="5" fillId="2" borderId="0" xfId="2" applyNumberFormat="1" applyFont="1" applyFill="1" applyBorder="1" applyAlignment="1">
      <alignment horizontal="right"/>
    </xf>
    <xf numFmtId="166" fontId="4" fillId="2" borderId="0" xfId="1" applyNumberFormat="1" applyFont="1" applyFill="1"/>
    <xf numFmtId="164" fontId="4" fillId="2" borderId="0" xfId="2" applyNumberFormat="1" applyFont="1" applyFill="1" applyAlignment="1">
      <alignment horizontal="right"/>
    </xf>
    <xf numFmtId="0" fontId="4" fillId="0" borderId="0" xfId="0" applyFont="1" applyAlignment="1">
      <alignment vertical="center"/>
    </xf>
    <xf numFmtId="0" fontId="5" fillId="0" borderId="5" xfId="0" applyFont="1" applyBorder="1" applyAlignment="1">
      <alignment vertical="center" wrapText="1"/>
    </xf>
    <xf numFmtId="0" fontId="4" fillId="0" borderId="5" xfId="0" applyFont="1" applyBorder="1" applyAlignment="1">
      <alignment vertical="center" wrapText="1"/>
    </xf>
    <xf numFmtId="0" fontId="5" fillId="2" borderId="1" xfId="0" applyFont="1" applyFill="1" applyBorder="1" applyAlignment="1">
      <alignment horizontal="center" vertical="center" wrapText="1"/>
    </xf>
    <xf numFmtId="0" fontId="4" fillId="3" borderId="5" xfId="0" applyFont="1" applyFill="1" applyBorder="1" applyAlignment="1">
      <alignment vertical="center" wrapText="1"/>
    </xf>
    <xf numFmtId="0" fontId="2" fillId="2" borderId="0" xfId="0" applyFont="1" applyFill="1"/>
    <xf numFmtId="166" fontId="4" fillId="0" borderId="0" xfId="1" applyNumberFormat="1" applyFont="1" applyBorder="1" applyAlignment="1">
      <alignment vertical="center"/>
    </xf>
    <xf numFmtId="166" fontId="4" fillId="0" borderId="0" xfId="1" applyNumberFormat="1" applyFont="1" applyAlignment="1">
      <alignment vertical="center"/>
    </xf>
    <xf numFmtId="166" fontId="4" fillId="0" borderId="7" xfId="1" applyNumberFormat="1" applyFont="1" applyBorder="1" applyAlignment="1">
      <alignment vertical="center"/>
    </xf>
    <xf numFmtId="166" fontId="4" fillId="0" borderId="3" xfId="1" applyNumberFormat="1" applyFont="1" applyBorder="1" applyAlignment="1">
      <alignment vertical="center"/>
    </xf>
    <xf numFmtId="166" fontId="4" fillId="6" borderId="10" xfId="1" applyNumberFormat="1" applyFont="1" applyFill="1" applyBorder="1" applyAlignment="1">
      <alignment vertical="center"/>
    </xf>
    <xf numFmtId="166" fontId="4" fillId="0" borderId="8" xfId="1" applyNumberFormat="1" applyFont="1" applyBorder="1" applyAlignment="1">
      <alignment vertical="center"/>
    </xf>
    <xf numFmtId="166" fontId="4" fillId="6" borderId="9" xfId="1" applyNumberFormat="1" applyFont="1" applyFill="1" applyBorder="1" applyAlignment="1">
      <alignment vertical="center"/>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2" xfId="0" applyFont="1" applyFill="1" applyBorder="1" applyAlignment="1">
      <alignment horizontal="center" vertical="center"/>
    </xf>
    <xf numFmtId="0" fontId="20" fillId="0" borderId="0" xfId="0" applyFont="1"/>
    <xf numFmtId="0" fontId="15" fillId="0" borderId="0" xfId="0" applyFont="1" applyAlignment="1">
      <alignment vertical="center"/>
    </xf>
    <xf numFmtId="0" fontId="5" fillId="0" borderId="0" xfId="0" applyFont="1" applyAlignment="1">
      <alignment vertical="center"/>
    </xf>
    <xf numFmtId="0" fontId="11" fillId="0" borderId="0" xfId="0" applyFont="1" applyAlignment="1">
      <alignment vertical="center"/>
    </xf>
    <xf numFmtId="165" fontId="4" fillId="2" borderId="0" xfId="1" applyNumberFormat="1" applyFont="1" applyFill="1" applyAlignment="1">
      <alignment horizontal="center"/>
    </xf>
    <xf numFmtId="0" fontId="4" fillId="2" borderId="0" xfId="1" applyNumberFormat="1" applyFont="1" applyFill="1" applyAlignment="1">
      <alignment horizontal="center"/>
    </xf>
    <xf numFmtId="165" fontId="4" fillId="0" borderId="3" xfId="1" applyNumberFormat="1" applyFont="1" applyBorder="1" applyAlignment="1">
      <alignment vertical="center"/>
    </xf>
    <xf numFmtId="165" fontId="4" fillId="6" borderId="10" xfId="1" applyNumberFormat="1" applyFont="1" applyFill="1" applyBorder="1" applyAlignment="1">
      <alignment vertical="center"/>
    </xf>
    <xf numFmtId="165" fontId="4" fillId="0" borderId="7" xfId="1" applyNumberFormat="1" applyFont="1" applyBorder="1" applyAlignment="1">
      <alignment vertical="center"/>
    </xf>
    <xf numFmtId="164" fontId="6" fillId="0" borderId="8" xfId="0" applyNumberFormat="1" applyFont="1" applyBorder="1" applyAlignment="1">
      <alignment vertical="center"/>
    </xf>
    <xf numFmtId="164" fontId="6" fillId="0" borderId="0" xfId="0" applyNumberFormat="1" applyFont="1" applyAlignment="1">
      <alignment vertical="center"/>
    </xf>
    <xf numFmtId="164" fontId="6" fillId="6" borderId="9" xfId="2" applyNumberFormat="1" applyFont="1" applyFill="1" applyBorder="1" applyAlignment="1">
      <alignment vertical="center"/>
    </xf>
    <xf numFmtId="166" fontId="5" fillId="0" borderId="8" xfId="1" applyNumberFormat="1" applyFont="1" applyBorder="1" applyAlignment="1">
      <alignment vertical="center"/>
    </xf>
    <xf numFmtId="166" fontId="5" fillId="6" borderId="9" xfId="1" applyNumberFormat="1" applyFont="1" applyFill="1" applyBorder="1" applyAlignment="1">
      <alignment vertical="center"/>
    </xf>
    <xf numFmtId="9" fontId="6" fillId="0" borderId="8" xfId="0" applyNumberFormat="1" applyFont="1" applyBorder="1" applyAlignment="1">
      <alignment vertical="center"/>
    </xf>
    <xf numFmtId="9" fontId="6" fillId="0" borderId="0" xfId="0" applyNumberFormat="1" applyFont="1" applyAlignment="1">
      <alignment vertical="center"/>
    </xf>
    <xf numFmtId="166" fontId="5" fillId="0" borderId="14" xfId="1" applyNumberFormat="1" applyFont="1" applyBorder="1" applyAlignment="1">
      <alignment vertical="center"/>
    </xf>
    <xf numFmtId="166" fontId="5" fillId="0" borderId="1" xfId="1" applyNumberFormat="1" applyFont="1" applyBorder="1" applyAlignment="1">
      <alignment vertical="center"/>
    </xf>
    <xf numFmtId="166" fontId="5" fillId="6" borderId="15" xfId="1" applyNumberFormat="1" applyFont="1" applyFill="1" applyBorder="1" applyAlignment="1">
      <alignment vertical="center"/>
    </xf>
    <xf numFmtId="166" fontId="4" fillId="0" borderId="9" xfId="1" applyNumberFormat="1" applyFont="1" applyBorder="1" applyAlignment="1">
      <alignment vertical="center"/>
    </xf>
    <xf numFmtId="9" fontId="4" fillId="0" borderId="0" xfId="0" applyNumberFormat="1" applyFont="1" applyAlignment="1">
      <alignment vertical="center"/>
    </xf>
    <xf numFmtId="9" fontId="4" fillId="6" borderId="9" xfId="2" applyFont="1" applyFill="1" applyBorder="1" applyAlignment="1">
      <alignment vertical="center"/>
    </xf>
    <xf numFmtId="9" fontId="4" fillId="0" borderId="8" xfId="0" applyNumberFormat="1" applyFont="1" applyBorder="1" applyAlignment="1">
      <alignment vertical="center"/>
    </xf>
    <xf numFmtId="164" fontId="4" fillId="0" borderId="8" xfId="0" applyNumberFormat="1" applyFont="1" applyBorder="1" applyAlignment="1">
      <alignment vertical="center"/>
    </xf>
    <xf numFmtId="0" fontId="14" fillId="5" borderId="6" xfId="0" applyFont="1" applyFill="1" applyBorder="1" applyAlignment="1">
      <alignment horizontal="center" vertical="center"/>
    </xf>
    <xf numFmtId="0" fontId="13" fillId="0" borderId="0" xfId="0" applyFont="1" applyAlignment="1">
      <alignment vertical="center"/>
    </xf>
    <xf numFmtId="166" fontId="4" fillId="0" borderId="0" xfId="0" applyNumberFormat="1" applyFont="1" applyAlignment="1">
      <alignment vertical="center"/>
    </xf>
    <xf numFmtId="166" fontId="5" fillId="0" borderId="0" xfId="0" applyNumberFormat="1" applyFont="1" applyAlignment="1">
      <alignment vertical="center"/>
    </xf>
    <xf numFmtId="0" fontId="5" fillId="3" borderId="5" xfId="0" applyFont="1" applyFill="1" applyBorder="1" applyAlignment="1">
      <alignment vertical="center" wrapText="1"/>
    </xf>
    <xf numFmtId="0" fontId="7" fillId="0" borderId="0" xfId="0" applyFont="1" applyAlignment="1">
      <alignment vertical="center"/>
    </xf>
    <xf numFmtId="0" fontId="13" fillId="0" borderId="0" xfId="0" quotePrefix="1" applyFont="1" applyAlignment="1">
      <alignment horizontal="right" vertical="top" wrapText="1"/>
    </xf>
    <xf numFmtId="166" fontId="4" fillId="0" borderId="0" xfId="0" applyNumberFormat="1" applyFont="1" applyAlignment="1">
      <alignment vertical="top"/>
    </xf>
    <xf numFmtId="0" fontId="13" fillId="0" borderId="0" xfId="0" quotePrefix="1" applyFont="1" applyAlignment="1">
      <alignment horizontal="right" vertical="top"/>
    </xf>
    <xf numFmtId="165" fontId="4" fillId="6" borderId="9" xfId="1" applyNumberFormat="1" applyFont="1" applyFill="1" applyBorder="1" applyAlignment="1">
      <alignment vertical="center"/>
    </xf>
    <xf numFmtId="165" fontId="4" fillId="0" borderId="8" xfId="1" applyNumberFormat="1" applyFont="1" applyBorder="1" applyAlignment="1">
      <alignment vertical="center"/>
    </xf>
    <xf numFmtId="165" fontId="4" fillId="0" borderId="0" xfId="1" applyNumberFormat="1" applyFont="1" applyAlignment="1">
      <alignment vertical="center"/>
    </xf>
    <xf numFmtId="165" fontId="4" fillId="0" borderId="0" xfId="1" applyNumberFormat="1" applyFont="1" applyBorder="1" applyAlignment="1">
      <alignment vertical="center"/>
    </xf>
    <xf numFmtId="9" fontId="5" fillId="0" borderId="0" xfId="2" applyFont="1" applyAlignment="1">
      <alignment vertical="center"/>
    </xf>
    <xf numFmtId="0" fontId="4" fillId="2" borderId="0" xfId="0" applyFont="1" applyFill="1" applyAlignment="1">
      <alignment vertical="center"/>
    </xf>
    <xf numFmtId="165" fontId="4" fillId="2" borderId="0" xfId="1" applyNumberFormat="1" applyFont="1" applyFill="1" applyBorder="1" applyAlignment="1">
      <alignment vertical="center"/>
    </xf>
    <xf numFmtId="166" fontId="5" fillId="0" borderId="0" xfId="1" applyNumberFormat="1" applyFont="1" applyBorder="1" applyAlignment="1">
      <alignment vertical="center"/>
    </xf>
    <xf numFmtId="164" fontId="6" fillId="0" borderId="16" xfId="0" applyNumberFormat="1" applyFont="1" applyBorder="1" applyAlignment="1">
      <alignment vertical="center"/>
    </xf>
    <xf numFmtId="166" fontId="5" fillId="0" borderId="16" xfId="1" applyNumberFormat="1" applyFont="1" applyBorder="1" applyAlignment="1">
      <alignment vertical="center"/>
    </xf>
    <xf numFmtId="9" fontId="6" fillId="0" borderId="16" xfId="0" applyNumberFormat="1" applyFont="1" applyBorder="1" applyAlignment="1">
      <alignment vertical="center"/>
    </xf>
    <xf numFmtId="166" fontId="5" fillId="0" borderId="13" xfId="1" applyNumberFormat="1" applyFont="1" applyBorder="1" applyAlignment="1">
      <alignment vertical="center"/>
    </xf>
    <xf numFmtId="165" fontId="4" fillId="0" borderId="10" xfId="1" applyNumberFormat="1" applyFont="1" applyFill="1" applyBorder="1" applyAlignment="1">
      <alignment vertical="center"/>
    </xf>
    <xf numFmtId="0" fontId="15" fillId="2" borderId="0" xfId="0" applyFont="1" applyFill="1" applyAlignment="1">
      <alignment vertical="center"/>
    </xf>
    <xf numFmtId="0" fontId="13" fillId="2" borderId="0" xfId="0" quotePrefix="1" applyFont="1" applyFill="1" applyAlignment="1">
      <alignment horizontal="right" vertical="top" wrapText="1"/>
    </xf>
    <xf numFmtId="166" fontId="4" fillId="0" borderId="6" xfId="1" applyNumberFormat="1" applyFont="1" applyBorder="1" applyAlignment="1">
      <alignment vertical="center"/>
    </xf>
    <xf numFmtId="165" fontId="4" fillId="0" borderId="3"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4" fillId="0" borderId="11" xfId="1" applyNumberFormat="1" applyFont="1" applyBorder="1" applyAlignment="1">
      <alignment vertical="center"/>
    </xf>
    <xf numFmtId="165" fontId="5" fillId="2" borderId="0" xfId="1" applyNumberFormat="1" applyFont="1" applyFill="1" applyBorder="1"/>
    <xf numFmtId="166" fontId="5" fillId="0" borderId="7" xfId="1" applyNumberFormat="1" applyFont="1" applyBorder="1" applyAlignment="1">
      <alignment vertical="center"/>
    </xf>
    <xf numFmtId="166" fontId="5" fillId="0" borderId="3" xfId="1" applyNumberFormat="1" applyFont="1" applyBorder="1" applyAlignment="1">
      <alignment vertical="center"/>
    </xf>
    <xf numFmtId="166" fontId="5" fillId="6" borderId="10" xfId="1" applyNumberFormat="1" applyFont="1" applyFill="1" applyBorder="1" applyAlignment="1">
      <alignment vertical="center"/>
    </xf>
    <xf numFmtId="165" fontId="5" fillId="2" borderId="0" xfId="1" applyNumberFormat="1" applyFont="1" applyFill="1"/>
    <xf numFmtId="166" fontId="5" fillId="2" borderId="0" xfId="1" applyNumberFormat="1" applyFont="1" applyFill="1"/>
    <xf numFmtId="164" fontId="5" fillId="2" borderId="0" xfId="2" applyNumberFormat="1" applyFont="1" applyFill="1" applyAlignment="1">
      <alignment horizontal="right"/>
    </xf>
    <xf numFmtId="165" fontId="4" fillId="0" borderId="7" xfId="1" applyNumberFormat="1" applyFont="1" applyFill="1" applyBorder="1" applyAlignment="1">
      <alignment vertical="center"/>
    </xf>
    <xf numFmtId="165" fontId="4" fillId="0" borderId="3" xfId="1" applyNumberFormat="1" applyFont="1" applyFill="1" applyBorder="1" applyAlignment="1">
      <alignment vertical="center"/>
    </xf>
    <xf numFmtId="166" fontId="4" fillId="0" borderId="0" xfId="1" applyNumberFormat="1" applyFont="1" applyFill="1" applyBorder="1" applyAlignment="1">
      <alignment vertical="center"/>
    </xf>
    <xf numFmtId="0" fontId="3" fillId="0" borderId="19" xfId="0" applyFont="1" applyBorder="1" applyAlignment="1">
      <alignment vertical="center"/>
    </xf>
    <xf numFmtId="0" fontId="4" fillId="0" borderId="19" xfId="0" applyFont="1" applyBorder="1" applyAlignment="1">
      <alignment horizontal="left" vertical="center"/>
    </xf>
    <xf numFmtId="0" fontId="5" fillId="4" borderId="19" xfId="0" applyFont="1" applyFill="1" applyBorder="1" applyAlignment="1">
      <alignment vertical="center"/>
    </xf>
    <xf numFmtId="9" fontId="5" fillId="0" borderId="0" xfId="2" applyFont="1" applyBorder="1" applyAlignment="1">
      <alignment vertical="center"/>
    </xf>
    <xf numFmtId="166" fontId="5" fillId="0" borderId="4" xfId="0" applyNumberFormat="1" applyFont="1" applyBorder="1" applyAlignment="1">
      <alignment vertical="center"/>
    </xf>
    <xf numFmtId="166" fontId="5" fillId="0" borderId="0" xfId="1" applyNumberFormat="1" applyFont="1" applyFill="1" applyBorder="1" applyAlignment="1">
      <alignment vertical="center"/>
    </xf>
    <xf numFmtId="169" fontId="5" fillId="0" borderId="0" xfId="2" applyNumberFormat="1" applyFont="1" applyAlignment="1">
      <alignment vertical="center"/>
    </xf>
    <xf numFmtId="169" fontId="4" fillId="0" borderId="8" xfId="1" applyNumberFormat="1" applyFont="1" applyBorder="1" applyAlignment="1">
      <alignment vertical="center"/>
    </xf>
    <xf numFmtId="169" fontId="4" fillId="0" borderId="0" xfId="1" applyNumberFormat="1" applyFont="1" applyBorder="1" applyAlignment="1">
      <alignment vertical="center"/>
    </xf>
    <xf numFmtId="0" fontId="13" fillId="0" borderId="0" xfId="0" applyFont="1" applyAlignment="1">
      <alignment horizontal="left" vertical="top"/>
    </xf>
    <xf numFmtId="9" fontId="4" fillId="2" borderId="8" xfId="0" applyNumberFormat="1" applyFont="1" applyFill="1" applyBorder="1" applyAlignment="1">
      <alignment vertical="center"/>
    </xf>
    <xf numFmtId="0" fontId="24" fillId="0" borderId="0" xfId="3" applyFont="1"/>
    <xf numFmtId="0" fontId="24" fillId="0" borderId="0" xfId="3" applyFont="1" applyAlignment="1">
      <alignment vertical="center"/>
    </xf>
    <xf numFmtId="0" fontId="10" fillId="0" borderId="0" xfId="3" applyFont="1"/>
    <xf numFmtId="168" fontId="10" fillId="0" borderId="0" xfId="3" applyNumberFormat="1" applyFont="1"/>
    <xf numFmtId="0" fontId="10" fillId="0" borderId="0" xfId="3" applyFont="1" applyAlignment="1">
      <alignment horizontal="right"/>
    </xf>
    <xf numFmtId="0" fontId="5" fillId="0" borderId="0" xfId="3" applyFont="1" applyAlignment="1">
      <alignment horizontal="center"/>
    </xf>
    <xf numFmtId="0" fontId="4" fillId="0" borderId="0" xfId="3" applyFont="1"/>
    <xf numFmtId="0" fontId="13" fillId="0" borderId="0" xfId="3" applyFont="1" applyAlignment="1">
      <alignment horizontal="right" vertical="center"/>
    </xf>
    <xf numFmtId="168" fontId="4" fillId="0" borderId="0" xfId="3" applyNumberFormat="1" applyFont="1" applyAlignment="1">
      <alignment horizontal="right" vertical="center"/>
    </xf>
    <xf numFmtId="0" fontId="4" fillId="0" borderId="0" xfId="3" applyFont="1" applyAlignment="1">
      <alignment vertical="center"/>
    </xf>
    <xf numFmtId="0" fontId="13" fillId="0" borderId="0" xfId="3" quotePrefix="1" applyFont="1" applyAlignment="1">
      <alignment horizontal="right" vertical="top"/>
    </xf>
    <xf numFmtId="0" fontId="14" fillId="5" borderId="0" xfId="3" applyFont="1" applyFill="1" applyAlignment="1">
      <alignment horizontal="center"/>
    </xf>
    <xf numFmtId="0" fontId="14" fillId="5" borderId="0" xfId="0" applyFont="1" applyFill="1" applyAlignment="1">
      <alignment horizontal="center" vertical="center"/>
    </xf>
    <xf numFmtId="0" fontId="14" fillId="8" borderId="5" xfId="0" applyFont="1" applyFill="1" applyBorder="1" applyAlignment="1">
      <alignment horizontal="left" vertical="center"/>
    </xf>
    <xf numFmtId="166" fontId="14" fillId="8" borderId="2" xfId="0" applyNumberFormat="1" applyFont="1" applyFill="1" applyBorder="1" applyAlignment="1">
      <alignment vertical="center"/>
    </xf>
    <xf numFmtId="0" fontId="4" fillId="0" borderId="8" xfId="0" applyFont="1" applyBorder="1" applyAlignment="1">
      <alignment vertical="center"/>
    </xf>
    <xf numFmtId="0" fontId="4" fillId="0" borderId="0" xfId="3" quotePrefix="1" applyFont="1" applyAlignment="1">
      <alignment vertical="center"/>
    </xf>
    <xf numFmtId="165" fontId="4" fillId="6" borderId="10" xfId="1" applyNumberFormat="1" applyFont="1" applyFill="1" applyBorder="1" applyAlignment="1">
      <alignment horizontal="right" vertical="center"/>
    </xf>
    <xf numFmtId="0" fontId="4" fillId="6" borderId="10" xfId="1" applyNumberFormat="1" applyFont="1" applyFill="1" applyBorder="1" applyAlignment="1">
      <alignment horizontal="right" vertical="center"/>
    </xf>
    <xf numFmtId="0" fontId="4" fillId="0" borderId="3" xfId="1" applyNumberFormat="1" applyFont="1" applyBorder="1" applyAlignment="1">
      <alignment horizontal="right" vertical="center"/>
    </xf>
    <xf numFmtId="165" fontId="4" fillId="0" borderId="7" xfId="1" applyNumberFormat="1" applyFont="1" applyBorder="1" applyAlignment="1">
      <alignment horizontal="right" vertical="center"/>
    </xf>
    <xf numFmtId="171" fontId="4" fillId="0" borderId="3" xfId="1" applyNumberFormat="1" applyFont="1" applyBorder="1" applyAlignment="1">
      <alignment vertical="center"/>
    </xf>
    <xf numFmtId="0" fontId="4" fillId="0" borderId="23" xfId="3" applyFont="1" applyBorder="1" applyAlignment="1">
      <alignment horizontal="left" vertical="center" indent="1"/>
    </xf>
    <xf numFmtId="168" fontId="4" fillId="0" borderId="24" xfId="3" applyNumberFormat="1" applyFont="1" applyBorder="1" applyAlignment="1">
      <alignment horizontal="right" vertical="center"/>
    </xf>
    <xf numFmtId="0" fontId="4" fillId="0" borderId="25" xfId="3" applyFont="1" applyBorder="1" applyAlignment="1">
      <alignment horizontal="left" vertical="center" indent="1"/>
    </xf>
    <xf numFmtId="168" fontId="4" fillId="0" borderId="17" xfId="3" applyNumberFormat="1" applyFont="1" applyBorder="1" applyAlignment="1">
      <alignment horizontal="right" vertical="center"/>
    </xf>
    <xf numFmtId="168" fontId="4" fillId="0" borderId="26" xfId="3" applyNumberFormat="1" applyFont="1" applyBorder="1" applyAlignment="1">
      <alignment horizontal="right" vertical="center"/>
    </xf>
    <xf numFmtId="0" fontId="5" fillId="0" borderId="0" xfId="3" applyFont="1" applyAlignment="1">
      <alignment horizontal="left"/>
    </xf>
    <xf numFmtId="0" fontId="4" fillId="0" borderId="3" xfId="3" applyFont="1" applyBorder="1" applyAlignment="1">
      <alignment vertical="center"/>
    </xf>
    <xf numFmtId="0" fontId="4" fillId="0" borderId="27" xfId="3" applyFont="1" applyBorder="1"/>
    <xf numFmtId="170" fontId="4" fillId="0" borderId="27" xfId="3" applyNumberFormat="1" applyFont="1" applyBorder="1" applyAlignment="1">
      <alignment horizontal="right" vertical="center"/>
    </xf>
    <xf numFmtId="166" fontId="5" fillId="3" borderId="11" xfId="1" applyNumberFormat="1" applyFont="1" applyFill="1" applyBorder="1" applyAlignment="1">
      <alignment vertical="center"/>
    </xf>
    <xf numFmtId="166" fontId="5" fillId="3" borderId="13" xfId="1" applyNumberFormat="1" applyFont="1" applyFill="1" applyBorder="1" applyAlignment="1">
      <alignment vertical="center"/>
    </xf>
    <xf numFmtId="172" fontId="4" fillId="0" borderId="7" xfId="1" applyNumberFormat="1" applyFont="1" applyFill="1" applyBorder="1" applyAlignment="1">
      <alignment vertical="center"/>
    </xf>
    <xf numFmtId="172" fontId="4" fillId="0" borderId="3" xfId="1" applyNumberFormat="1" applyFont="1" applyFill="1" applyBorder="1" applyAlignment="1">
      <alignment vertical="center"/>
    </xf>
    <xf numFmtId="172" fontId="4" fillId="7" borderId="10" xfId="1" applyNumberFormat="1" applyFont="1" applyFill="1" applyBorder="1" applyAlignment="1">
      <alignment vertical="center"/>
    </xf>
    <xf numFmtId="164" fontId="25" fillId="0" borderId="8" xfId="0" applyNumberFormat="1" applyFont="1" applyBorder="1" applyAlignment="1">
      <alignment vertical="center"/>
    </xf>
    <xf numFmtId="166" fontId="5" fillId="0" borderId="6" xfId="1" applyNumberFormat="1" applyFont="1" applyBorder="1" applyAlignment="1">
      <alignment vertical="center"/>
    </xf>
    <xf numFmtId="165" fontId="4" fillId="0" borderId="3" xfId="1" applyNumberFormat="1" applyFont="1" applyFill="1" applyBorder="1" applyAlignment="1">
      <alignment horizontal="right" vertical="center"/>
    </xf>
    <xf numFmtId="0" fontId="12" fillId="0" borderId="0" xfId="3" applyFont="1" applyAlignment="1">
      <alignment vertical="center"/>
    </xf>
    <xf numFmtId="0" fontId="12" fillId="0" borderId="20" xfId="3" applyFont="1" applyBorder="1" applyAlignment="1">
      <alignment horizontal="left" vertical="center" indent="1"/>
    </xf>
    <xf numFmtId="0" fontId="13" fillId="0" borderId="0" xfId="3" applyFont="1" applyAlignment="1">
      <alignment horizontal="right"/>
    </xf>
    <xf numFmtId="0" fontId="14" fillId="5" borderId="5" xfId="0" applyFont="1" applyFill="1" applyBorder="1" applyAlignment="1">
      <alignment horizontal="center" vertical="center"/>
    </xf>
    <xf numFmtId="0" fontId="4" fillId="0" borderId="21" xfId="3" applyFont="1" applyBorder="1" applyAlignment="1">
      <alignment horizontal="left"/>
    </xf>
    <xf numFmtId="0" fontId="4" fillId="0" borderId="0" xfId="3" applyFont="1" applyAlignment="1">
      <alignment horizontal="left"/>
    </xf>
    <xf numFmtId="0" fontId="4" fillId="0" borderId="17" xfId="3" applyFont="1" applyBorder="1" applyAlignment="1">
      <alignment horizontal="left"/>
    </xf>
    <xf numFmtId="0" fontId="13" fillId="0" borderId="0" xfId="3" applyFont="1" applyAlignment="1">
      <alignment horizontal="left" vertical="center"/>
    </xf>
    <xf numFmtId="1" fontId="4" fillId="0" borderId="3" xfId="1" applyNumberFormat="1" applyFont="1" applyBorder="1" applyAlignment="1">
      <alignment horizontal="right" vertical="center"/>
    </xf>
    <xf numFmtId="1" fontId="4" fillId="6" borderId="10" xfId="1" applyNumberFormat="1" applyFont="1" applyFill="1" applyBorder="1" applyAlignment="1">
      <alignment horizontal="right" vertical="center"/>
    </xf>
    <xf numFmtId="0" fontId="5" fillId="2" borderId="0" xfId="0" applyFont="1" applyFill="1" applyAlignment="1">
      <alignment vertical="center"/>
    </xf>
    <xf numFmtId="166" fontId="5" fillId="2" borderId="0" xfId="0" applyNumberFormat="1" applyFont="1" applyFill="1" applyAlignment="1">
      <alignment vertical="center"/>
    </xf>
    <xf numFmtId="165" fontId="5" fillId="2" borderId="0" xfId="1" applyNumberFormat="1" applyFont="1" applyFill="1" applyBorder="1" applyAlignment="1">
      <alignment vertical="center"/>
    </xf>
    <xf numFmtId="166" fontId="5" fillId="2" borderId="0" xfId="1" applyNumberFormat="1" applyFont="1" applyFill="1" applyBorder="1" applyAlignment="1">
      <alignment vertical="center"/>
    </xf>
    <xf numFmtId="164" fontId="5" fillId="2" borderId="0" xfId="2" applyNumberFormat="1" applyFont="1" applyFill="1" applyBorder="1" applyAlignment="1">
      <alignment horizontal="right" vertical="center"/>
    </xf>
    <xf numFmtId="166" fontId="4" fillId="2" borderId="0" xfId="0" applyNumberFormat="1" applyFont="1" applyFill="1" applyAlignment="1">
      <alignment vertical="center"/>
    </xf>
    <xf numFmtId="166" fontId="4" fillId="2" borderId="0" xfId="1" applyNumberFormat="1" applyFont="1" applyFill="1" applyBorder="1" applyAlignment="1">
      <alignment vertical="center"/>
    </xf>
    <xf numFmtId="164" fontId="4" fillId="2" borderId="0" xfId="2" applyNumberFormat="1" applyFont="1" applyFill="1" applyBorder="1" applyAlignment="1">
      <alignment horizontal="right" vertical="center"/>
    </xf>
    <xf numFmtId="169" fontId="5" fillId="0" borderId="0" xfId="0" applyNumberFormat="1" applyFont="1" applyAlignment="1">
      <alignment vertical="center"/>
    </xf>
    <xf numFmtId="0" fontId="13" fillId="0" borderId="0" xfId="0" applyFont="1" applyAlignment="1">
      <alignment horizontal="left" vertical="center"/>
    </xf>
    <xf numFmtId="0" fontId="13" fillId="0" borderId="0" xfId="0" applyFont="1" applyAlignment="1">
      <alignment horizontal="right" vertical="top"/>
    </xf>
    <xf numFmtId="0" fontId="4" fillId="0" borderId="9" xfId="0" applyFont="1" applyBorder="1" applyAlignment="1">
      <alignment vertical="center"/>
    </xf>
    <xf numFmtId="0" fontId="3" fillId="0" borderId="9" xfId="0" applyFont="1" applyBorder="1" applyAlignment="1">
      <alignment vertical="center"/>
    </xf>
    <xf numFmtId="0" fontId="5" fillId="0" borderId="9" xfId="0" applyFont="1" applyBorder="1" applyAlignment="1">
      <alignment horizontal="left" vertical="center"/>
    </xf>
    <xf numFmtId="0" fontId="4" fillId="0" borderId="9" xfId="0" applyFont="1" applyBorder="1" applyAlignment="1">
      <alignment horizontal="left" vertical="center"/>
    </xf>
    <xf numFmtId="0" fontId="5" fillId="4" borderId="9" xfId="0" applyFont="1" applyFill="1" applyBorder="1" applyAlignment="1">
      <alignment vertical="center"/>
    </xf>
    <xf numFmtId="0" fontId="6" fillId="0" borderId="9" xfId="0" applyFont="1" applyBorder="1" applyAlignment="1">
      <alignment horizontal="left" vertical="center"/>
    </xf>
    <xf numFmtId="0" fontId="4" fillId="0" borderId="9" xfId="0" applyFont="1" applyBorder="1" applyAlignment="1">
      <alignment horizontal="left" vertical="center" indent="1"/>
    </xf>
    <xf numFmtId="0" fontId="5" fillId="0" borderId="9" xfId="0" applyFont="1" applyBorder="1" applyAlignment="1">
      <alignment vertical="center"/>
    </xf>
    <xf numFmtId="0" fontId="5" fillId="4" borderId="9" xfId="0" applyFont="1" applyFill="1" applyBorder="1" applyAlignment="1">
      <alignment horizontal="left" vertical="center"/>
    </xf>
    <xf numFmtId="5" fontId="4" fillId="0" borderId="3" xfId="9" applyNumberFormat="1" applyFont="1" applyFill="1" applyBorder="1" applyAlignment="1">
      <alignment vertical="center"/>
    </xf>
    <xf numFmtId="5" fontId="4" fillId="7" borderId="10" xfId="9" applyNumberFormat="1" applyFont="1" applyFill="1" applyBorder="1" applyAlignment="1">
      <alignment vertical="center"/>
    </xf>
    <xf numFmtId="5" fontId="4" fillId="0" borderId="7" xfId="9" applyNumberFormat="1" applyFont="1" applyFill="1" applyBorder="1" applyAlignment="1">
      <alignment vertical="center"/>
    </xf>
    <xf numFmtId="5" fontId="4" fillId="7" borderId="18" xfId="9" applyNumberFormat="1" applyFont="1" applyFill="1" applyBorder="1" applyAlignment="1">
      <alignment vertical="center"/>
    </xf>
    <xf numFmtId="0" fontId="4" fillId="0" borderId="11" xfId="0" applyFont="1" applyBorder="1" applyAlignment="1">
      <alignment vertical="center"/>
    </xf>
    <xf numFmtId="0" fontId="6" fillId="0" borderId="16" xfId="0" applyFont="1" applyBorder="1" applyAlignment="1">
      <alignment vertical="center"/>
    </xf>
    <xf numFmtId="0" fontId="5" fillId="0" borderId="16"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5" fillId="3" borderId="11" xfId="0" applyFont="1" applyFill="1" applyBorder="1" applyAlignment="1">
      <alignment horizontal="left" vertical="center"/>
    </xf>
    <xf numFmtId="0" fontId="5" fillId="3" borderId="13" xfId="0" applyFont="1" applyFill="1" applyBorder="1" applyAlignment="1">
      <alignment horizontal="left" vertical="center" wrapText="1"/>
    </xf>
    <xf numFmtId="0" fontId="5" fillId="0" borderId="9" xfId="0" applyFont="1" applyBorder="1"/>
    <xf numFmtId="0" fontId="30" fillId="0" borderId="20" xfId="0" applyFont="1" applyBorder="1"/>
    <xf numFmtId="0" fontId="4" fillId="0" borderId="21" xfId="0" applyFont="1" applyBorder="1"/>
    <xf numFmtId="0" fontId="15" fillId="0" borderId="21" xfId="0" applyFont="1" applyBorder="1"/>
    <xf numFmtId="0" fontId="15" fillId="0" borderId="22" xfId="0" applyFont="1" applyBorder="1"/>
    <xf numFmtId="0" fontId="29" fillId="0" borderId="0" xfId="3" applyFont="1"/>
    <xf numFmtId="165" fontId="10" fillId="0" borderId="0" xfId="1" applyNumberFormat="1" applyFont="1"/>
    <xf numFmtId="165" fontId="10" fillId="0" borderId="0" xfId="1" applyNumberFormat="1" applyFont="1" applyAlignment="1">
      <alignment horizontal="right"/>
    </xf>
    <xf numFmtId="165" fontId="10" fillId="0" borderId="0" xfId="3" applyNumberFormat="1" applyFont="1" applyAlignment="1">
      <alignment horizontal="right"/>
    </xf>
    <xf numFmtId="0" fontId="26" fillId="5" borderId="1" xfId="3" applyFont="1" applyFill="1" applyBorder="1" applyAlignment="1">
      <alignment horizontal="centerContinuous"/>
    </xf>
    <xf numFmtId="0" fontId="14" fillId="5" borderId="1" xfId="3" applyFont="1" applyFill="1" applyBorder="1" applyAlignment="1">
      <alignment horizontal="centerContinuous"/>
    </xf>
    <xf numFmtId="0" fontId="4" fillId="0" borderId="0" xfId="0" applyFont="1" applyAlignment="1">
      <alignment horizontal="left" vertical="center" wrapText="1"/>
    </xf>
    <xf numFmtId="165" fontId="5" fillId="0" borderId="0" xfId="1" applyNumberFormat="1" applyFont="1" applyAlignment="1">
      <alignment vertical="center"/>
    </xf>
    <xf numFmtId="170" fontId="5" fillId="4" borderId="6" xfId="1" applyNumberFormat="1" applyFont="1" applyFill="1" applyBorder="1" applyAlignment="1">
      <alignment vertical="center"/>
    </xf>
    <xf numFmtId="170" fontId="4" fillId="0" borderId="7" xfId="1" applyNumberFormat="1" applyFont="1" applyFill="1" applyBorder="1" applyAlignment="1">
      <alignment vertical="center"/>
    </xf>
    <xf numFmtId="170" fontId="4" fillId="0" borderId="3" xfId="1" applyNumberFormat="1" applyFont="1" applyFill="1" applyBorder="1" applyAlignment="1">
      <alignment vertical="center"/>
    </xf>
    <xf numFmtId="170" fontId="4" fillId="7" borderId="10" xfId="1" applyNumberFormat="1" applyFont="1" applyFill="1" applyBorder="1" applyAlignment="1">
      <alignment vertical="center"/>
    </xf>
    <xf numFmtId="170" fontId="5" fillId="4" borderId="2" xfId="1" applyNumberFormat="1" applyFont="1" applyFill="1" applyBorder="1" applyAlignment="1">
      <alignment vertical="center"/>
    </xf>
    <xf numFmtId="170" fontId="5" fillId="4" borderId="12" xfId="1" applyNumberFormat="1" applyFont="1" applyFill="1" applyBorder="1" applyAlignment="1">
      <alignment vertical="center"/>
    </xf>
    <xf numFmtId="170" fontId="5" fillId="4" borderId="10" xfId="1" applyNumberFormat="1" applyFont="1" applyFill="1" applyBorder="1" applyAlignment="1">
      <alignment vertical="center"/>
    </xf>
    <xf numFmtId="41" fontId="4" fillId="0" borderId="0" xfId="1" applyNumberFormat="1" applyFont="1" applyBorder="1" applyAlignment="1">
      <alignment vertical="center"/>
    </xf>
    <xf numFmtId="41" fontId="4" fillId="0" borderId="8" xfId="1" applyNumberFormat="1" applyFont="1" applyBorder="1" applyAlignment="1">
      <alignment vertical="center"/>
    </xf>
    <xf numFmtId="41" fontId="4" fillId="6" borderId="9" xfId="1" applyNumberFormat="1" applyFont="1" applyFill="1" applyBorder="1" applyAlignment="1">
      <alignment vertical="center"/>
    </xf>
    <xf numFmtId="41" fontId="4" fillId="0" borderId="0" xfId="1" applyNumberFormat="1" applyFont="1" applyAlignment="1">
      <alignment vertical="center"/>
    </xf>
    <xf numFmtId="2" fontId="4" fillId="0" borderId="0" xfId="0" applyNumberFormat="1" applyFont="1" applyAlignment="1">
      <alignment vertical="center"/>
    </xf>
    <xf numFmtId="41" fontId="4" fillId="0" borderId="14" xfId="1" applyNumberFormat="1" applyFont="1" applyBorder="1" applyAlignment="1">
      <alignment vertical="center"/>
    </xf>
    <xf numFmtId="41" fontId="4" fillId="0" borderId="1" xfId="1" applyNumberFormat="1" applyFont="1" applyBorder="1" applyAlignment="1">
      <alignment vertical="center"/>
    </xf>
    <xf numFmtId="41" fontId="4" fillId="6" borderId="15" xfId="1" applyNumberFormat="1" applyFont="1" applyFill="1" applyBorder="1" applyAlignment="1">
      <alignment vertical="center"/>
    </xf>
    <xf numFmtId="41" fontId="5" fillId="4" borderId="6" xfId="0" applyNumberFormat="1" applyFont="1" applyFill="1" applyBorder="1" applyAlignment="1">
      <alignment vertical="center"/>
    </xf>
    <xf numFmtId="41" fontId="5" fillId="4" borderId="2" xfId="0" applyNumberFormat="1" applyFont="1" applyFill="1" applyBorder="1" applyAlignment="1">
      <alignment vertical="center"/>
    </xf>
    <xf numFmtId="41" fontId="5" fillId="4" borderId="12" xfId="0" applyNumberFormat="1" applyFont="1" applyFill="1" applyBorder="1" applyAlignment="1">
      <alignment vertical="center"/>
    </xf>
    <xf numFmtId="41" fontId="4" fillId="0" borderId="7" xfId="1" applyNumberFormat="1" applyFont="1" applyFill="1" applyBorder="1" applyAlignment="1">
      <alignment vertical="center"/>
    </xf>
    <xf numFmtId="41" fontId="4" fillId="0" borderId="3" xfId="1" applyNumberFormat="1" applyFont="1" applyFill="1" applyBorder="1" applyAlignment="1">
      <alignment vertical="center"/>
    </xf>
    <xf numFmtId="41" fontId="4" fillId="6" borderId="10" xfId="1" applyNumberFormat="1" applyFont="1" applyFill="1" applyBorder="1" applyAlignment="1">
      <alignment vertical="center"/>
    </xf>
    <xf numFmtId="170" fontId="5" fillId="0" borderId="7" xfId="1" applyNumberFormat="1" applyFont="1" applyBorder="1" applyAlignment="1">
      <alignment vertical="center"/>
    </xf>
    <xf numFmtId="170" fontId="5" fillId="0" borderId="3" xfId="1" applyNumberFormat="1" applyFont="1" applyBorder="1" applyAlignment="1">
      <alignment vertical="center"/>
    </xf>
    <xf numFmtId="170" fontId="5" fillId="7" borderId="10" xfId="1" applyNumberFormat="1" applyFont="1" applyFill="1" applyBorder="1" applyAlignment="1">
      <alignment vertical="center"/>
    </xf>
    <xf numFmtId="170" fontId="5" fillId="0" borderId="7" xfId="1" applyNumberFormat="1" applyFont="1" applyFill="1" applyBorder="1" applyAlignment="1">
      <alignment vertical="center"/>
    </xf>
    <xf numFmtId="170" fontId="5" fillId="0" borderId="3" xfId="1" applyNumberFormat="1" applyFont="1" applyFill="1" applyBorder="1" applyAlignment="1">
      <alignment vertical="center"/>
    </xf>
    <xf numFmtId="41" fontId="4" fillId="0" borderId="14" xfId="1" applyNumberFormat="1" applyFont="1" applyFill="1" applyBorder="1" applyAlignment="1">
      <alignment vertical="center"/>
    </xf>
    <xf numFmtId="41" fontId="4" fillId="0" borderId="1" xfId="1" applyNumberFormat="1" applyFont="1" applyFill="1" applyBorder="1" applyAlignment="1">
      <alignment vertical="center"/>
    </xf>
    <xf numFmtId="170" fontId="5" fillId="4" borderId="14" xfId="0" applyNumberFormat="1" applyFont="1" applyFill="1" applyBorder="1" applyAlignment="1">
      <alignment vertical="center"/>
    </xf>
    <xf numFmtId="170" fontId="5" fillId="4" borderId="1" xfId="0" applyNumberFormat="1" applyFont="1" applyFill="1" applyBorder="1" applyAlignment="1">
      <alignment vertical="center"/>
    </xf>
    <xf numFmtId="170" fontId="5" fillId="4" borderId="15" xfId="0" applyNumberFormat="1" applyFont="1" applyFill="1" applyBorder="1" applyAlignment="1">
      <alignment vertical="center"/>
    </xf>
    <xf numFmtId="165" fontId="5" fillId="0" borderId="14" xfId="1" applyNumberFormat="1" applyFont="1" applyBorder="1" applyAlignment="1">
      <alignment vertical="center"/>
    </xf>
    <xf numFmtId="165" fontId="5" fillId="0" borderId="1" xfId="1" applyNumberFormat="1" applyFont="1" applyBorder="1" applyAlignment="1">
      <alignment vertical="center"/>
    </xf>
    <xf numFmtId="165" fontId="5" fillId="6" borderId="15" xfId="1" applyNumberFormat="1" applyFont="1" applyFill="1" applyBorder="1" applyAlignment="1">
      <alignment vertical="center"/>
    </xf>
    <xf numFmtId="165" fontId="5" fillId="0" borderId="8" xfId="1" applyNumberFormat="1" applyFont="1" applyBorder="1" applyAlignment="1">
      <alignment vertical="center"/>
    </xf>
    <xf numFmtId="165" fontId="5" fillId="0" borderId="0" xfId="1" applyNumberFormat="1" applyFont="1" applyBorder="1" applyAlignment="1">
      <alignment vertical="center"/>
    </xf>
    <xf numFmtId="165" fontId="5" fillId="6" borderId="9" xfId="1" applyNumberFormat="1" applyFont="1" applyFill="1" applyBorder="1" applyAlignment="1">
      <alignment vertical="center"/>
    </xf>
    <xf numFmtId="165" fontId="5" fillId="0" borderId="7" xfId="1" applyNumberFormat="1" applyFont="1" applyBorder="1" applyAlignment="1">
      <alignment vertical="center"/>
    </xf>
    <xf numFmtId="165" fontId="5" fillId="0" borderId="3" xfId="1" applyNumberFormat="1" applyFont="1" applyBorder="1" applyAlignment="1">
      <alignment vertical="center"/>
    </xf>
    <xf numFmtId="165" fontId="5" fillId="6" borderId="10" xfId="1" applyNumberFormat="1" applyFont="1" applyFill="1" applyBorder="1" applyAlignment="1">
      <alignment vertical="center"/>
    </xf>
    <xf numFmtId="0" fontId="4" fillId="2" borderId="3" xfId="1" applyNumberFormat="1" applyFont="1" applyFill="1" applyBorder="1" applyAlignment="1">
      <alignment horizontal="right" vertical="center"/>
    </xf>
    <xf numFmtId="165" fontId="5" fillId="3" borderId="3" xfId="1" applyNumberFormat="1" applyFont="1" applyFill="1" applyBorder="1" applyAlignment="1">
      <alignment vertical="center"/>
    </xf>
    <xf numFmtId="165" fontId="5" fillId="3" borderId="10" xfId="1" applyNumberFormat="1" applyFont="1" applyFill="1" applyBorder="1" applyAlignment="1">
      <alignment vertical="center"/>
    </xf>
    <xf numFmtId="165" fontId="5" fillId="3" borderId="7" xfId="1" applyNumberFormat="1" applyFont="1" applyFill="1" applyBorder="1" applyAlignment="1">
      <alignment vertical="center"/>
    </xf>
    <xf numFmtId="165" fontId="5" fillId="3" borderId="1" xfId="1" applyNumberFormat="1" applyFont="1" applyFill="1" applyBorder="1" applyAlignment="1">
      <alignment vertical="center"/>
    </xf>
    <xf numFmtId="165" fontId="5" fillId="3" borderId="15" xfId="1" applyNumberFormat="1" applyFont="1" applyFill="1" applyBorder="1" applyAlignment="1">
      <alignment vertical="center"/>
    </xf>
    <xf numFmtId="165" fontId="5" fillId="3" borderId="14" xfId="1" applyNumberFormat="1" applyFont="1" applyFill="1" applyBorder="1" applyAlignment="1">
      <alignment vertical="center"/>
    </xf>
    <xf numFmtId="170" fontId="14" fillId="8" borderId="6" xfId="1" applyNumberFormat="1" applyFont="1" applyFill="1" applyBorder="1" applyAlignment="1">
      <alignment vertical="center"/>
    </xf>
    <xf numFmtId="170" fontId="14" fillId="8" borderId="2" xfId="1" applyNumberFormat="1" applyFont="1" applyFill="1" applyBorder="1" applyAlignment="1">
      <alignment vertical="center"/>
    </xf>
    <xf numFmtId="170" fontId="14" fillId="8" borderId="12" xfId="1" applyNumberFormat="1" applyFont="1" applyFill="1" applyBorder="1" applyAlignment="1">
      <alignment vertical="center"/>
    </xf>
    <xf numFmtId="164" fontId="4" fillId="6" borderId="9" xfId="2" applyNumberFormat="1" applyFont="1" applyFill="1" applyBorder="1" applyAlignment="1">
      <alignment vertical="center"/>
    </xf>
    <xf numFmtId="165" fontId="4" fillId="2" borderId="3" xfId="1" applyNumberFormat="1" applyFont="1" applyFill="1" applyBorder="1" applyAlignment="1">
      <alignment horizontal="right" vertical="center"/>
    </xf>
    <xf numFmtId="165" fontId="4" fillId="2" borderId="7" xfId="1" applyNumberFormat="1" applyFont="1" applyFill="1" applyBorder="1" applyAlignment="1">
      <alignment vertical="center"/>
    </xf>
    <xf numFmtId="165" fontId="4" fillId="2" borderId="3" xfId="1" applyNumberFormat="1" applyFont="1" applyFill="1" applyBorder="1" applyAlignment="1">
      <alignment vertical="center"/>
    </xf>
    <xf numFmtId="9" fontId="6" fillId="6" borderId="9" xfId="2" applyFont="1" applyFill="1" applyBorder="1" applyAlignment="1">
      <alignment vertical="center"/>
    </xf>
    <xf numFmtId="9" fontId="4" fillId="2" borderId="0" xfId="2" applyFont="1" applyFill="1"/>
    <xf numFmtId="37" fontId="4" fillId="0" borderId="0" xfId="1" applyNumberFormat="1" applyFont="1" applyBorder="1" applyAlignment="1">
      <alignment vertical="center"/>
    </xf>
    <xf numFmtId="37" fontId="4" fillId="0" borderId="8" xfId="1" applyNumberFormat="1" applyFont="1" applyBorder="1" applyAlignment="1">
      <alignment vertical="center"/>
    </xf>
    <xf numFmtId="37" fontId="4" fillId="6" borderId="9" xfId="1" applyNumberFormat="1" applyFont="1" applyFill="1" applyBorder="1" applyAlignment="1">
      <alignment vertical="center"/>
    </xf>
    <xf numFmtId="37" fontId="5" fillId="0" borderId="0" xfId="1" applyNumberFormat="1" applyFont="1" applyBorder="1" applyAlignment="1">
      <alignment vertical="center"/>
    </xf>
    <xf numFmtId="37" fontId="5" fillId="6" borderId="9" xfId="1" applyNumberFormat="1" applyFont="1" applyFill="1" applyBorder="1" applyAlignment="1">
      <alignment vertical="center"/>
    </xf>
    <xf numFmtId="37" fontId="5" fillId="0" borderId="1" xfId="1" applyNumberFormat="1" applyFont="1" applyBorder="1" applyAlignment="1">
      <alignment vertical="center"/>
    </xf>
    <xf numFmtId="37" fontId="5" fillId="6" borderId="15" xfId="1" applyNumberFormat="1" applyFont="1" applyFill="1" applyBorder="1" applyAlignment="1">
      <alignment vertical="center"/>
    </xf>
    <xf numFmtId="37" fontId="5" fillId="0" borderId="8" xfId="1" applyNumberFormat="1" applyFont="1" applyBorder="1" applyAlignment="1">
      <alignment vertical="center"/>
    </xf>
    <xf numFmtId="37" fontId="5" fillId="0" borderId="14" xfId="1" applyNumberFormat="1" applyFont="1" applyBorder="1" applyAlignment="1">
      <alignment vertical="center"/>
    </xf>
    <xf numFmtId="37" fontId="4" fillId="0" borderId="3" xfId="1" applyNumberFormat="1" applyFont="1" applyBorder="1" applyAlignment="1">
      <alignment vertical="center"/>
    </xf>
    <xf numFmtId="37" fontId="4" fillId="6" borderId="10" xfId="1" applyNumberFormat="1" applyFont="1" applyFill="1" applyBorder="1" applyAlignment="1">
      <alignment vertical="center"/>
    </xf>
    <xf numFmtId="37" fontId="5" fillId="2" borderId="0" xfId="1" applyNumberFormat="1" applyFont="1" applyFill="1" applyBorder="1" applyAlignment="1">
      <alignment vertical="center"/>
    </xf>
    <xf numFmtId="168" fontId="5" fillId="4" borderId="6" xfId="1" applyNumberFormat="1" applyFont="1" applyFill="1" applyBorder="1" applyAlignment="1">
      <alignment vertical="center"/>
    </xf>
    <xf numFmtId="168" fontId="5" fillId="4" borderId="2" xfId="1" applyNumberFormat="1" applyFont="1" applyFill="1" applyBorder="1" applyAlignment="1">
      <alignment vertical="center"/>
    </xf>
    <xf numFmtId="168" fontId="5" fillId="4" borderId="12" xfId="1" applyNumberFormat="1" applyFont="1" applyFill="1" applyBorder="1" applyAlignment="1">
      <alignment vertical="center"/>
    </xf>
    <xf numFmtId="5" fontId="5" fillId="4" borderId="6" xfId="9" applyNumberFormat="1" applyFont="1" applyFill="1" applyBorder="1" applyAlignment="1">
      <alignment vertical="center"/>
    </xf>
    <xf numFmtId="5" fontId="5" fillId="4" borderId="2" xfId="9" applyNumberFormat="1" applyFont="1" applyFill="1" applyBorder="1" applyAlignment="1">
      <alignment vertical="center"/>
    </xf>
    <xf numFmtId="5" fontId="5" fillId="4" borderId="12" xfId="9" applyNumberFormat="1" applyFont="1" applyFill="1" applyBorder="1" applyAlignment="1">
      <alignment vertical="center"/>
    </xf>
    <xf numFmtId="168" fontId="5" fillId="4" borderId="6" xfId="0" applyNumberFormat="1" applyFont="1" applyFill="1" applyBorder="1" applyAlignment="1">
      <alignment vertical="center"/>
    </xf>
    <xf numFmtId="168" fontId="5" fillId="4" borderId="2" xfId="0" applyNumberFormat="1" applyFont="1" applyFill="1" applyBorder="1" applyAlignment="1">
      <alignment vertical="center"/>
    </xf>
    <xf numFmtId="168" fontId="5" fillId="4" borderId="12" xfId="0" applyNumberFormat="1" applyFont="1" applyFill="1" applyBorder="1" applyAlignment="1">
      <alignment vertical="center"/>
    </xf>
    <xf numFmtId="0" fontId="8" fillId="0" borderId="0" xfId="0" applyFont="1"/>
    <xf numFmtId="0" fontId="5" fillId="0" borderId="1" xfId="0" applyFont="1" applyBorder="1" applyAlignment="1">
      <alignment wrapText="1"/>
    </xf>
    <xf numFmtId="0" fontId="5" fillId="2" borderId="1" xfId="0" applyFont="1" applyFill="1" applyBorder="1" applyAlignment="1">
      <alignment horizontal="center" wrapText="1"/>
    </xf>
    <xf numFmtId="0" fontId="5" fillId="0" borderId="1" xfId="0" applyFont="1" applyBorder="1" applyAlignment="1">
      <alignment horizont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167" fontId="4" fillId="0" borderId="5" xfId="0" quotePrefix="1"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164" fontId="4" fillId="0" borderId="5" xfId="0" applyNumberFormat="1" applyFont="1" applyBorder="1" applyAlignment="1">
      <alignment horizontal="center" vertical="center" wrapText="1"/>
    </xf>
    <xf numFmtId="167" fontId="4" fillId="3" borderId="5" xfId="0" quotePrefix="1" applyNumberFormat="1" applyFont="1" applyFill="1" applyBorder="1" applyAlignment="1">
      <alignment horizontal="center" vertical="center" wrapText="1"/>
    </xf>
    <xf numFmtId="0" fontId="4" fillId="0" borderId="13" xfId="0" applyFont="1" applyBorder="1" applyAlignment="1">
      <alignment horizontal="left" vertical="center" wrapText="1"/>
    </xf>
    <xf numFmtId="0" fontId="12" fillId="0" borderId="5" xfId="0" applyFont="1" applyBorder="1" applyAlignment="1">
      <alignment horizontal="left" vertical="center" wrapText="1"/>
    </xf>
    <xf numFmtId="0" fontId="12" fillId="3" borderId="5" xfId="0" applyFont="1" applyFill="1" applyBorder="1" applyAlignment="1">
      <alignment horizontal="left" vertical="center" wrapText="1"/>
    </xf>
    <xf numFmtId="167" fontId="12" fillId="3" borderId="5" xfId="0" quotePrefix="1"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67" fontId="12" fillId="0" borderId="5" xfId="0" quotePrefix="1"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quotePrefix="1" applyFont="1" applyBorder="1" applyAlignment="1">
      <alignment horizontal="center" vertical="center" wrapText="1"/>
    </xf>
    <xf numFmtId="0" fontId="4" fillId="2" borderId="5" xfId="0" applyFont="1" applyFill="1" applyBorder="1" applyAlignment="1">
      <alignment vertical="center" wrapText="1"/>
    </xf>
    <xf numFmtId="167" fontId="4" fillId="2" borderId="5" xfId="0" quotePrefix="1"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3" borderId="5" xfId="0" applyFont="1" applyFill="1" applyBorder="1" applyAlignment="1">
      <alignment horizontal="center" vertical="center"/>
    </xf>
    <xf numFmtId="0" fontId="4" fillId="0" borderId="0" xfId="0" applyFont="1" applyAlignment="1">
      <alignment vertical="center" wrapText="1"/>
    </xf>
    <xf numFmtId="167" fontId="4" fillId="0" borderId="0" xfId="0" applyNumberFormat="1"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164" fontId="4" fillId="0" borderId="0" xfId="0" applyNumberFormat="1" applyFont="1" applyAlignment="1">
      <alignment horizontal="center" vertical="center" wrapText="1"/>
    </xf>
    <xf numFmtId="0" fontId="8" fillId="0" borderId="0" xfId="0" applyFont="1" applyAlignment="1">
      <alignment horizontal="left"/>
    </xf>
    <xf numFmtId="0" fontId="9" fillId="2" borderId="1" xfId="0" applyFont="1" applyFill="1" applyBorder="1" applyAlignment="1">
      <alignment horizontal="center" wrapText="1"/>
    </xf>
    <xf numFmtId="43" fontId="4" fillId="0" borderId="5" xfId="1" applyFont="1" applyBorder="1" applyAlignment="1">
      <alignment horizontal="center" vertical="center" wrapText="1"/>
    </xf>
    <xf numFmtId="0" fontId="10" fillId="3"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43" fontId="4" fillId="0" borderId="5" xfId="1" applyFont="1" applyFill="1" applyBorder="1" applyAlignment="1">
      <alignment horizontal="center" vertical="center" wrapText="1"/>
    </xf>
    <xf numFmtId="0" fontId="10" fillId="2" borderId="5" xfId="0" applyFont="1" applyFill="1" applyBorder="1" applyAlignment="1">
      <alignment vertical="center" wrapText="1"/>
    </xf>
    <xf numFmtId="0" fontId="4" fillId="0" borderId="5" xfId="1" applyNumberFormat="1" applyFont="1" applyBorder="1" applyAlignment="1">
      <alignment horizontal="center" vertical="center" wrapText="1"/>
    </xf>
    <xf numFmtId="0" fontId="12" fillId="3" borderId="5" xfId="0" applyFont="1" applyFill="1" applyBorder="1" applyAlignment="1">
      <alignment vertical="center" wrapText="1"/>
    </xf>
    <xf numFmtId="0" fontId="33" fillId="0" borderId="16" xfId="0" applyFont="1" applyBorder="1" applyAlignment="1">
      <alignment vertical="center"/>
    </xf>
    <xf numFmtId="0" fontId="4" fillId="0" borderId="5" xfId="1" applyNumberFormat="1" applyFont="1" applyFill="1" applyBorder="1" applyAlignment="1">
      <alignment horizontal="center" vertical="center" wrapText="1"/>
    </xf>
    <xf numFmtId="5" fontId="4" fillId="0" borderId="3" xfId="9" quotePrefix="1" applyNumberFormat="1" applyFont="1" applyFill="1" applyBorder="1" applyAlignment="1">
      <alignment horizontal="right" vertical="center"/>
    </xf>
    <xf numFmtId="170" fontId="4" fillId="0" borderId="21" xfId="3" applyNumberFormat="1" applyFont="1" applyBorder="1" applyAlignment="1">
      <alignment horizontal="right" vertical="center"/>
    </xf>
    <xf numFmtId="170" fontId="4" fillId="0" borderId="22" xfId="3" applyNumberFormat="1" applyFont="1" applyBorder="1" applyAlignment="1">
      <alignment horizontal="right" vertical="center"/>
    </xf>
    <xf numFmtId="170" fontId="4" fillId="0" borderId="0" xfId="3" applyNumberFormat="1" applyFont="1" applyAlignment="1">
      <alignment horizontal="right" vertical="center"/>
    </xf>
    <xf numFmtId="170" fontId="4" fillId="0" borderId="3" xfId="3" applyNumberFormat="1" applyFont="1" applyBorder="1" applyAlignment="1">
      <alignment horizontal="right" vertical="center"/>
    </xf>
    <xf numFmtId="0" fontId="13" fillId="0" borderId="0" xfId="0" applyFont="1" applyAlignment="1">
      <alignment wrapText="1"/>
    </xf>
    <xf numFmtId="0" fontId="4" fillId="3" borderId="6" xfId="0" quotePrefix="1" applyFont="1" applyFill="1" applyBorder="1" applyAlignment="1">
      <alignment vertical="center" wrapText="1"/>
    </xf>
    <xf numFmtId="0" fontId="4" fillId="3" borderId="12" xfId="0" quotePrefix="1" applyFont="1" applyFill="1" applyBorder="1" applyAlignment="1">
      <alignment vertical="center" wrapText="1"/>
    </xf>
    <xf numFmtId="0" fontId="4" fillId="2" borderId="6" xfId="0" quotePrefix="1" applyFont="1" applyFill="1" applyBorder="1" applyAlignment="1">
      <alignment vertical="center" wrapText="1"/>
    </xf>
    <xf numFmtId="0" fontId="4" fillId="0" borderId="12" xfId="0" quotePrefix="1" applyFont="1" applyBorder="1" applyAlignment="1">
      <alignment vertical="center" wrapText="1"/>
    </xf>
    <xf numFmtId="9" fontId="4" fillId="3" borderId="5" xfId="0" applyNumberFormat="1" applyFont="1" applyFill="1" applyBorder="1" applyAlignment="1">
      <alignment horizontal="center" vertical="center" wrapText="1"/>
    </xf>
    <xf numFmtId="164" fontId="6" fillId="0" borderId="0" xfId="0" applyNumberFormat="1" applyFont="1" applyAlignment="1">
      <alignment horizontal="right" vertical="center"/>
    </xf>
    <xf numFmtId="164" fontId="6" fillId="0" borderId="8" xfId="0" applyNumberFormat="1" applyFont="1" applyBorder="1" applyAlignment="1">
      <alignment horizontal="right" vertical="center"/>
    </xf>
    <xf numFmtId="164" fontId="4" fillId="0" borderId="0" xfId="2" applyNumberFormat="1" applyFont="1" applyBorder="1" applyAlignment="1">
      <alignment horizontal="right" vertical="center"/>
    </xf>
    <xf numFmtId="9" fontId="4" fillId="0" borderId="13"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9" fontId="4" fillId="2" borderId="5" xfId="0" applyNumberFormat="1" applyFont="1" applyFill="1" applyBorder="1" applyAlignment="1">
      <alignment horizontal="center" vertical="center" wrapText="1"/>
    </xf>
    <xf numFmtId="0" fontId="35" fillId="5" borderId="0" xfId="0" applyFont="1" applyFill="1" applyAlignment="1">
      <alignment vertical="center"/>
    </xf>
    <xf numFmtId="0" fontId="34" fillId="0" borderId="0" xfId="0" applyFont="1" applyAlignment="1">
      <alignment vertical="center"/>
    </xf>
    <xf numFmtId="5" fontId="5" fillId="4" borderId="28" xfId="9" applyNumberFormat="1" applyFont="1" applyFill="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center"/>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2" xfId="0" applyFont="1" applyFill="1" applyBorder="1" applyAlignment="1">
      <alignment horizontal="center" vertical="center"/>
    </xf>
    <xf numFmtId="0" fontId="13" fillId="0" borderId="0" xfId="0" applyFont="1" applyAlignment="1">
      <alignment horizontal="left" vertical="center" wrapText="1"/>
    </xf>
    <xf numFmtId="0" fontId="35" fillId="5" borderId="0" xfId="0" applyFont="1" applyFill="1" applyAlignment="1">
      <alignment horizontal="left" vertical="center"/>
    </xf>
    <xf numFmtId="0" fontId="14" fillId="5" borderId="1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12" fillId="0" borderId="0" xfId="0" applyFont="1" applyAlignment="1">
      <alignment horizontal="left" vertical="top" wrapText="1"/>
    </xf>
    <xf numFmtId="0" fontId="4" fillId="0" borderId="0" xfId="0" applyFont="1" applyAlignment="1">
      <alignment horizontal="left" wrapText="1"/>
    </xf>
    <xf numFmtId="9" fontId="4" fillId="0" borderId="11"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5" xfId="0" applyFont="1" applyFill="1" applyBorder="1" applyAlignment="1">
      <alignment horizontal="center" vertical="center" wrapText="1"/>
    </xf>
    <xf numFmtId="165" fontId="4" fillId="2" borderId="0" xfId="1" applyNumberFormat="1" applyFont="1" applyFill="1" applyBorder="1" applyAlignment="1">
      <alignment horizontal="center"/>
    </xf>
    <xf numFmtId="0" fontId="4" fillId="2" borderId="0" xfId="0" applyFont="1" applyFill="1" applyAlignment="1">
      <alignment horizontal="center"/>
    </xf>
    <xf numFmtId="0" fontId="4" fillId="2" borderId="0" xfId="1" applyNumberFormat="1" applyFont="1" applyFill="1" applyBorder="1" applyAlignment="1">
      <alignment horizontal="center"/>
    </xf>
    <xf numFmtId="0" fontId="13" fillId="0" borderId="0" xfId="0" quotePrefix="1" applyFont="1" applyAlignment="1">
      <alignment horizontal="left" vertical="top"/>
    </xf>
    <xf numFmtId="0" fontId="12" fillId="0" borderId="23" xfId="0" quotePrefix="1"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3" fillId="0" borderId="0" xfId="0" quotePrefix="1" applyFont="1" applyAlignment="1">
      <alignment horizontal="left" vertical="top" wrapText="1"/>
    </xf>
    <xf numFmtId="0" fontId="12" fillId="0" borderId="25" xfId="0" quotePrefix="1" applyFont="1" applyBorder="1" applyAlignment="1">
      <alignment horizontal="left" vertical="center" wrapText="1"/>
    </xf>
    <xf numFmtId="0" fontId="12" fillId="0" borderId="17" xfId="0" applyFont="1" applyBorder="1" applyAlignment="1">
      <alignment horizontal="left" vertical="center" wrapText="1"/>
    </xf>
    <xf numFmtId="0" fontId="12" fillId="0" borderId="26" xfId="0" applyFont="1" applyBorder="1" applyAlignment="1">
      <alignment horizontal="left"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27" fillId="0" borderId="0" xfId="3" applyFont="1" applyAlignment="1">
      <alignment horizontal="left" vertical="top" wrapText="1"/>
    </xf>
    <xf numFmtId="0" fontId="13" fillId="0" borderId="0" xfId="3" applyFont="1" applyAlignment="1">
      <alignment horizontal="left" vertical="top" wrapText="1"/>
    </xf>
    <xf numFmtId="0" fontId="13" fillId="2" borderId="0" xfId="0" applyFont="1" applyFill="1" applyAlignment="1">
      <alignment horizontal="left" vertical="top" wrapText="1"/>
    </xf>
    <xf numFmtId="0" fontId="13" fillId="0" borderId="3" xfId="0" applyFont="1" applyBorder="1" applyAlignment="1">
      <alignment horizontal="left" vertical="center"/>
    </xf>
    <xf numFmtId="0" fontId="4" fillId="0" borderId="0" xfId="0" applyFont="1" applyAlignment="1">
      <alignment horizontal="left" vertical="center" wrapText="1"/>
    </xf>
  </cellXfs>
  <cellStyles count="11">
    <cellStyle name="Comma" xfId="1" builtinId="3"/>
    <cellStyle name="Comma 2" xfId="6" xr:uid="{D0BBFB06-8D4D-4904-88E0-357B6E8EBA3D}"/>
    <cellStyle name="Comma 3" xfId="5" xr:uid="{55AA0D94-EC5F-4C0C-AA0D-8CCF8D6CABC0}"/>
    <cellStyle name="Currency" xfId="9" builtinId="4"/>
    <cellStyle name="Currency 2" xfId="4" xr:uid="{C69A1620-48F4-44FE-8B53-9D6107365A12}"/>
    <cellStyle name="Normal" xfId="0" builtinId="0"/>
    <cellStyle name="Normal 2" xfId="8" xr:uid="{0DF4CE26-9A0C-42D4-85A0-07F577ED6644}"/>
    <cellStyle name="Normal 3" xfId="3" xr:uid="{D9AB0C83-4F59-4339-AB0B-14769F0D6E10}"/>
    <cellStyle name="Normal 4" xfId="10" xr:uid="{C91F483F-70CE-4335-9CE5-53BA81C3953F}"/>
    <cellStyle name="Percent" xfId="2" builtinId="5"/>
    <cellStyle name="Percent 2" xfId="7" xr:uid="{994B2CD9-43BA-47DF-850C-3BE4B0BFBFF4}"/>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221192</xdr:colOff>
      <xdr:row>4</xdr:row>
      <xdr:rowOff>13756</xdr:rowOff>
    </xdr:from>
    <xdr:to>
      <xdr:col>17</xdr:col>
      <xdr:colOff>516467</xdr:colOff>
      <xdr:row>37</xdr:row>
      <xdr:rowOff>104775</xdr:rowOff>
    </xdr:to>
    <xdr:sp macro="" textlink="">
      <xdr:nvSpPr>
        <xdr:cNvPr id="3" name="Rectangle 1">
          <a:extLst>
            <a:ext uri="{FF2B5EF4-FFF2-40B4-BE49-F238E27FC236}">
              <a16:creationId xmlns:a16="http://schemas.microsoft.com/office/drawing/2014/main" id="{FE40514C-5F5E-6E97-5A1F-BA029BEB7677}"/>
            </a:ext>
          </a:extLst>
        </xdr:cNvPr>
        <xdr:cNvSpPr/>
      </xdr:nvSpPr>
      <xdr:spPr>
        <a:xfrm>
          <a:off x="8374592" y="775756"/>
          <a:ext cx="4943475" cy="52916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10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dimension ref="B1:AB40"/>
  <sheetViews>
    <sheetView showGridLines="0" tabSelected="1" zoomScaleNormal="100" zoomScaleSheetLayoutView="100" workbookViewId="0">
      <selection activeCell="H43" sqref="H43"/>
    </sheetView>
  </sheetViews>
  <sheetFormatPr defaultColWidth="8.5703125" defaultRowHeight="13.5" customHeight="1" outlineLevelRow="1" outlineLevelCol="1" x14ac:dyDescent="0.2"/>
  <cols>
    <col min="1" max="2" width="2.42578125" style="1" customWidth="1"/>
    <col min="3" max="3" width="55.7109375" style="1" customWidth="1"/>
    <col min="4" max="7" width="9.7109375" style="1" hidden="1" customWidth="1" outlineLevel="1"/>
    <col min="8" max="8" width="15.5703125" style="1" customWidth="1" collapsed="1"/>
    <col min="9" max="12" width="9.7109375" style="1" hidden="1" customWidth="1" outlineLevel="1"/>
    <col min="13" max="13" width="15.5703125" style="1" customWidth="1" collapsed="1"/>
    <col min="14" max="17" width="9.7109375" style="1" hidden="1" customWidth="1" outlineLevel="1"/>
    <col min="18" max="18" width="15.5703125" style="1" customWidth="1" collapsed="1"/>
    <col min="19" max="22" width="9.7109375" style="1" hidden="1" customWidth="1" outlineLevel="1"/>
    <col min="23" max="23" width="15.5703125" style="1" customWidth="1" collapsed="1"/>
    <col min="24" max="27" width="9.7109375" style="1" hidden="1" customWidth="1" outlineLevel="1"/>
    <col min="28" max="28" width="15.5703125" style="1" customWidth="1" collapsed="1"/>
    <col min="29" max="29" width="8.5703125" style="1" customWidth="1"/>
    <col min="30" max="16384" width="8.5703125" style="1"/>
  </cols>
  <sheetData>
    <row r="1" spans="3:28" s="33" customFormat="1" ht="15" customHeight="1" x14ac:dyDescent="0.2">
      <c r="C1" s="52" t="s">
        <v>0</v>
      </c>
      <c r="D1" s="52"/>
      <c r="E1" s="52"/>
      <c r="F1" s="52"/>
      <c r="G1" s="52"/>
      <c r="H1" s="52"/>
      <c r="I1" s="52"/>
      <c r="J1" s="52"/>
      <c r="K1" s="52"/>
      <c r="L1" s="52"/>
      <c r="M1" s="52"/>
      <c r="N1" s="52"/>
      <c r="O1" s="52"/>
      <c r="P1" s="52"/>
      <c r="Q1" s="52"/>
      <c r="R1" s="52"/>
      <c r="S1" s="52"/>
      <c r="T1" s="52"/>
      <c r="U1" s="52"/>
      <c r="V1" s="52"/>
      <c r="W1" s="52"/>
      <c r="X1" s="52"/>
      <c r="Y1" s="52"/>
      <c r="Z1" s="52"/>
      <c r="AA1" s="52"/>
      <c r="AB1" s="52"/>
    </row>
    <row r="2" spans="3:28" s="33" customFormat="1" ht="15" customHeight="1" x14ac:dyDescent="0.2">
      <c r="C2" s="52" t="s">
        <v>1</v>
      </c>
      <c r="D2" s="52"/>
      <c r="E2" s="52"/>
      <c r="F2" s="52"/>
      <c r="G2" s="52"/>
      <c r="H2" s="52"/>
      <c r="I2" s="52"/>
      <c r="J2" s="52"/>
      <c r="K2" s="52"/>
      <c r="L2" s="52"/>
      <c r="M2" s="52"/>
      <c r="N2" s="52"/>
      <c r="O2" s="52"/>
      <c r="P2" s="52"/>
      <c r="Q2" s="52"/>
      <c r="R2" s="52"/>
      <c r="S2" s="52"/>
      <c r="T2" s="52"/>
      <c r="U2" s="52"/>
      <c r="V2" s="52"/>
      <c r="W2" s="52"/>
      <c r="X2" s="52"/>
      <c r="Y2" s="52"/>
      <c r="Z2" s="52"/>
      <c r="AA2" s="52"/>
      <c r="AB2" s="52"/>
    </row>
    <row r="3" spans="3:28" s="33" customFormat="1" ht="15" customHeight="1" x14ac:dyDescent="0.2">
      <c r="C3" s="52" t="s">
        <v>2</v>
      </c>
      <c r="D3" s="52"/>
      <c r="E3" s="52"/>
      <c r="F3" s="52"/>
      <c r="G3" s="52"/>
      <c r="H3" s="52"/>
      <c r="I3" s="52"/>
      <c r="J3" s="52"/>
      <c r="K3" s="52"/>
      <c r="L3" s="52"/>
      <c r="M3" s="52"/>
      <c r="N3" s="52"/>
      <c r="O3" s="52"/>
      <c r="P3" s="52"/>
      <c r="Q3" s="52"/>
      <c r="R3" s="52"/>
      <c r="S3" s="52"/>
      <c r="T3" s="52"/>
      <c r="U3" s="52"/>
      <c r="V3" s="52"/>
      <c r="W3" s="52"/>
      <c r="X3" s="52"/>
      <c r="Y3" s="52"/>
      <c r="Z3" s="52"/>
      <c r="AA3" s="52"/>
      <c r="AB3" s="52"/>
    </row>
    <row r="4" spans="3:28" s="33" customFormat="1" ht="15" customHeight="1" x14ac:dyDescent="0.2">
      <c r="C4" s="191"/>
      <c r="D4" s="359" t="s">
        <v>3</v>
      </c>
      <c r="E4" s="359"/>
      <c r="F4" s="359"/>
      <c r="G4" s="359"/>
      <c r="H4" s="360"/>
      <c r="I4" s="361">
        <v>2020</v>
      </c>
      <c r="J4" s="357"/>
      <c r="K4" s="357"/>
      <c r="L4" s="357"/>
      <c r="M4" s="358"/>
      <c r="N4" s="357">
        <v>2021</v>
      </c>
      <c r="O4" s="357"/>
      <c r="P4" s="357"/>
      <c r="Q4" s="357"/>
      <c r="R4" s="358"/>
      <c r="S4" s="357">
        <v>2022</v>
      </c>
      <c r="T4" s="357"/>
      <c r="U4" s="357"/>
      <c r="V4" s="357"/>
      <c r="W4" s="358"/>
      <c r="X4" s="357">
        <v>2023</v>
      </c>
      <c r="Y4" s="357"/>
      <c r="Z4" s="357"/>
      <c r="AA4" s="357"/>
      <c r="AB4" s="358"/>
    </row>
    <row r="5" spans="3:28" s="33" customFormat="1" ht="15" customHeight="1" x14ac:dyDescent="0.2">
      <c r="C5" s="185"/>
      <c r="D5" s="46" t="s">
        <v>4</v>
      </c>
      <c r="E5" s="47" t="s">
        <v>5</v>
      </c>
      <c r="F5" s="47" t="s">
        <v>6</v>
      </c>
      <c r="G5" s="47" t="s">
        <v>7</v>
      </c>
      <c r="H5" s="48" t="s">
        <v>8</v>
      </c>
      <c r="I5" s="47" t="s">
        <v>4</v>
      </c>
      <c r="J5" s="47" t="s">
        <v>5</v>
      </c>
      <c r="K5" s="47" t="s">
        <v>6</v>
      </c>
      <c r="L5" s="47" t="s">
        <v>7</v>
      </c>
      <c r="M5" s="48" t="s">
        <v>8</v>
      </c>
      <c r="N5" s="46" t="s">
        <v>4</v>
      </c>
      <c r="O5" s="47" t="s">
        <v>5</v>
      </c>
      <c r="P5" s="47" t="s">
        <v>6</v>
      </c>
      <c r="Q5" s="47" t="s">
        <v>7</v>
      </c>
      <c r="R5" s="48" t="s">
        <v>8</v>
      </c>
      <c r="S5" s="46" t="s">
        <v>4</v>
      </c>
      <c r="T5" s="47" t="s">
        <v>5</v>
      </c>
      <c r="U5" s="47" t="s">
        <v>6</v>
      </c>
      <c r="V5" s="47" t="s">
        <v>7</v>
      </c>
      <c r="W5" s="48" t="s">
        <v>8</v>
      </c>
      <c r="X5" s="46" t="s">
        <v>4</v>
      </c>
      <c r="Y5" s="47" t="s">
        <v>5</v>
      </c>
      <c r="Z5" s="47" t="s">
        <v>6</v>
      </c>
      <c r="AA5" s="47" t="s">
        <v>7</v>
      </c>
      <c r="AB5" s="48" t="s">
        <v>8</v>
      </c>
    </row>
    <row r="6" spans="3:28" s="33" customFormat="1" ht="15" customHeight="1" x14ac:dyDescent="0.2">
      <c r="C6" s="187" t="s">
        <v>9</v>
      </c>
      <c r="D6" s="218">
        <v>88</v>
      </c>
      <c r="E6" s="219">
        <v>71</v>
      </c>
      <c r="F6" s="219">
        <v>95</v>
      </c>
      <c r="G6" s="219">
        <v>96</v>
      </c>
      <c r="H6" s="220">
        <v>350</v>
      </c>
      <c r="I6" s="219">
        <v>82</v>
      </c>
      <c r="J6" s="219">
        <v>112</v>
      </c>
      <c r="K6" s="219">
        <v>129</v>
      </c>
      <c r="L6" s="219">
        <v>131</v>
      </c>
      <c r="M6" s="220">
        <v>454</v>
      </c>
      <c r="N6" s="218">
        <v>141</v>
      </c>
      <c r="O6" s="219">
        <v>129</v>
      </c>
      <c r="P6" s="219">
        <v>151</v>
      </c>
      <c r="Q6" s="219">
        <v>162</v>
      </c>
      <c r="R6" s="220">
        <v>582</v>
      </c>
      <c r="S6" s="218">
        <v>182</v>
      </c>
      <c r="T6" s="219">
        <v>150</v>
      </c>
      <c r="U6" s="219">
        <v>171</v>
      </c>
      <c r="V6" s="219">
        <v>187</v>
      </c>
      <c r="W6" s="220">
        <v>690</v>
      </c>
      <c r="X6" s="218">
        <v>198</v>
      </c>
      <c r="Y6" s="219">
        <v>170</v>
      </c>
      <c r="Z6" s="219">
        <v>196</v>
      </c>
      <c r="AA6" s="219">
        <v>208</v>
      </c>
      <c r="AB6" s="220">
        <v>771</v>
      </c>
    </row>
    <row r="7" spans="3:28" s="33" customFormat="1" ht="15" customHeight="1" x14ac:dyDescent="0.2">
      <c r="C7" s="187" t="s">
        <v>10</v>
      </c>
      <c r="D7" s="225">
        <v>68</v>
      </c>
      <c r="E7" s="224">
        <v>68</v>
      </c>
      <c r="F7" s="224">
        <v>69</v>
      </c>
      <c r="G7" s="224">
        <v>70</v>
      </c>
      <c r="H7" s="226">
        <v>274</v>
      </c>
      <c r="I7" s="224">
        <v>69</v>
      </c>
      <c r="J7" s="224">
        <v>76</v>
      </c>
      <c r="K7" s="224">
        <v>63</v>
      </c>
      <c r="L7" s="224">
        <v>77</v>
      </c>
      <c r="M7" s="226">
        <v>285</v>
      </c>
      <c r="N7" s="225">
        <v>72</v>
      </c>
      <c r="O7" s="224">
        <v>76</v>
      </c>
      <c r="P7" s="224">
        <v>79</v>
      </c>
      <c r="Q7" s="224">
        <v>78</v>
      </c>
      <c r="R7" s="226">
        <v>304</v>
      </c>
      <c r="S7" s="225">
        <v>80</v>
      </c>
      <c r="T7" s="224">
        <v>77</v>
      </c>
      <c r="U7" s="224">
        <v>75</v>
      </c>
      <c r="V7" s="224">
        <v>73</v>
      </c>
      <c r="W7" s="226">
        <v>305</v>
      </c>
      <c r="X7" s="225">
        <v>71</v>
      </c>
      <c r="Y7" s="224">
        <v>70</v>
      </c>
      <c r="Z7" s="224">
        <v>71</v>
      </c>
      <c r="AA7" s="224">
        <v>68</v>
      </c>
      <c r="AB7" s="226">
        <v>279</v>
      </c>
    </row>
    <row r="8" spans="3:28" s="33" customFormat="1" ht="15" customHeight="1" x14ac:dyDescent="0.2">
      <c r="C8" s="187" t="s">
        <v>11</v>
      </c>
      <c r="D8" s="225">
        <v>50</v>
      </c>
      <c r="E8" s="224">
        <v>55</v>
      </c>
      <c r="F8" s="224">
        <v>56</v>
      </c>
      <c r="G8" s="224">
        <v>63</v>
      </c>
      <c r="H8" s="226">
        <v>223</v>
      </c>
      <c r="I8" s="224">
        <v>64</v>
      </c>
      <c r="J8" s="224">
        <v>67</v>
      </c>
      <c r="K8" s="224">
        <v>64</v>
      </c>
      <c r="L8" s="224">
        <v>70</v>
      </c>
      <c r="M8" s="226">
        <v>265</v>
      </c>
      <c r="N8" s="225">
        <v>73</v>
      </c>
      <c r="O8" s="224">
        <v>72</v>
      </c>
      <c r="P8" s="224">
        <v>72</v>
      </c>
      <c r="Q8" s="224">
        <v>73</v>
      </c>
      <c r="R8" s="226">
        <v>291</v>
      </c>
      <c r="S8" s="225">
        <v>72</v>
      </c>
      <c r="T8" s="224">
        <v>66</v>
      </c>
      <c r="U8" s="224">
        <v>61</v>
      </c>
      <c r="V8" s="224">
        <v>58</v>
      </c>
      <c r="W8" s="226">
        <v>258</v>
      </c>
      <c r="X8" s="225">
        <v>57</v>
      </c>
      <c r="Y8" s="224">
        <v>52</v>
      </c>
      <c r="Z8" s="227">
        <v>51</v>
      </c>
      <c r="AA8" s="224">
        <v>50</v>
      </c>
      <c r="AB8" s="226">
        <v>210</v>
      </c>
    </row>
    <row r="9" spans="3:28" s="33" customFormat="1" ht="15" customHeight="1" x14ac:dyDescent="0.2">
      <c r="C9" s="187" t="s">
        <v>12</v>
      </c>
      <c r="D9" s="225">
        <v>0</v>
      </c>
      <c r="E9" s="224">
        <v>0</v>
      </c>
      <c r="F9" s="224">
        <v>0</v>
      </c>
      <c r="G9" s="224">
        <v>0</v>
      </c>
      <c r="H9" s="226">
        <v>0</v>
      </c>
      <c r="I9" s="224">
        <v>0</v>
      </c>
      <c r="J9" s="224">
        <v>0</v>
      </c>
      <c r="K9" s="224">
        <v>0</v>
      </c>
      <c r="L9" s="224">
        <v>0</v>
      </c>
      <c r="M9" s="226">
        <v>0</v>
      </c>
      <c r="N9" s="225">
        <v>0</v>
      </c>
      <c r="O9" s="224">
        <v>0</v>
      </c>
      <c r="P9" s="224">
        <v>0</v>
      </c>
      <c r="Q9" s="224">
        <v>0</v>
      </c>
      <c r="R9" s="226">
        <v>0</v>
      </c>
      <c r="S9" s="225">
        <v>0</v>
      </c>
      <c r="T9" s="224">
        <v>0</v>
      </c>
      <c r="U9" s="224">
        <v>43</v>
      </c>
      <c r="V9" s="224">
        <v>47</v>
      </c>
      <c r="W9" s="226">
        <v>90</v>
      </c>
      <c r="X9" s="225">
        <v>48</v>
      </c>
      <c r="Y9" s="224">
        <v>37</v>
      </c>
      <c r="Z9" s="224">
        <v>58</v>
      </c>
      <c r="AA9" s="224">
        <v>60</v>
      </c>
      <c r="AB9" s="226">
        <v>203</v>
      </c>
    </row>
    <row r="10" spans="3:28" s="33" customFormat="1" ht="15" customHeight="1" x14ac:dyDescent="0.2">
      <c r="C10" s="187" t="s">
        <v>13</v>
      </c>
      <c r="D10" s="225">
        <v>0</v>
      </c>
      <c r="E10" s="224">
        <v>16</v>
      </c>
      <c r="F10" s="224">
        <v>26</v>
      </c>
      <c r="G10" s="224">
        <v>30</v>
      </c>
      <c r="H10" s="226">
        <v>71</v>
      </c>
      <c r="I10" s="224">
        <v>29</v>
      </c>
      <c r="J10" s="224">
        <v>22</v>
      </c>
      <c r="K10" s="224">
        <v>33</v>
      </c>
      <c r="L10" s="224">
        <v>34</v>
      </c>
      <c r="M10" s="226">
        <v>118</v>
      </c>
      <c r="N10" s="225">
        <v>36</v>
      </c>
      <c r="O10" s="224">
        <v>27</v>
      </c>
      <c r="P10" s="224">
        <v>40</v>
      </c>
      <c r="Q10" s="224">
        <v>40</v>
      </c>
      <c r="R10" s="226">
        <v>143</v>
      </c>
      <c r="S10" s="225">
        <v>39</v>
      </c>
      <c r="T10" s="224">
        <v>29</v>
      </c>
      <c r="U10" s="224">
        <v>41</v>
      </c>
      <c r="V10" s="224">
        <v>40</v>
      </c>
      <c r="W10" s="226">
        <v>150</v>
      </c>
      <c r="X10" s="225">
        <v>41</v>
      </c>
      <c r="Y10" s="224">
        <v>32</v>
      </c>
      <c r="Z10" s="224">
        <v>45</v>
      </c>
      <c r="AA10" s="224">
        <v>44</v>
      </c>
      <c r="AB10" s="226">
        <v>161</v>
      </c>
    </row>
    <row r="11" spans="3:28" s="33" customFormat="1" ht="15" customHeight="1" x14ac:dyDescent="0.2">
      <c r="C11" s="187" t="s">
        <v>14</v>
      </c>
      <c r="D11" s="225">
        <v>23</v>
      </c>
      <c r="E11" s="224">
        <v>22</v>
      </c>
      <c r="F11" s="224">
        <v>26</v>
      </c>
      <c r="G11" s="224">
        <v>28</v>
      </c>
      <c r="H11" s="226">
        <v>99</v>
      </c>
      <c r="I11" s="224">
        <v>29</v>
      </c>
      <c r="J11" s="224">
        <v>28</v>
      </c>
      <c r="K11" s="224">
        <v>32</v>
      </c>
      <c r="L11" s="224">
        <v>32</v>
      </c>
      <c r="M11" s="226">
        <v>121</v>
      </c>
      <c r="N11" s="225">
        <v>34</v>
      </c>
      <c r="O11" s="224">
        <v>29</v>
      </c>
      <c r="P11" s="224">
        <v>33</v>
      </c>
      <c r="Q11" s="224">
        <v>34</v>
      </c>
      <c r="R11" s="226">
        <v>130</v>
      </c>
      <c r="S11" s="225">
        <v>36</v>
      </c>
      <c r="T11" s="224">
        <v>43</v>
      </c>
      <c r="U11" s="224">
        <v>38</v>
      </c>
      <c r="V11" s="224">
        <v>38</v>
      </c>
      <c r="W11" s="226">
        <v>154</v>
      </c>
      <c r="X11" s="225">
        <v>36</v>
      </c>
      <c r="Y11" s="224">
        <v>33</v>
      </c>
      <c r="Z11" s="224">
        <v>39</v>
      </c>
      <c r="AA11" s="224">
        <v>38</v>
      </c>
      <c r="AB11" s="226">
        <v>146</v>
      </c>
    </row>
    <row r="12" spans="3:28" s="33" customFormat="1" ht="15" customHeight="1" x14ac:dyDescent="0.2">
      <c r="C12" s="187" t="s">
        <v>15</v>
      </c>
      <c r="D12" s="225">
        <v>0</v>
      </c>
      <c r="E12" s="224">
        <v>0</v>
      </c>
      <c r="F12" s="224">
        <v>0</v>
      </c>
      <c r="G12" s="224">
        <v>0</v>
      </c>
      <c r="H12" s="226">
        <v>0</v>
      </c>
      <c r="I12" s="224">
        <v>0</v>
      </c>
      <c r="J12" s="224">
        <v>0</v>
      </c>
      <c r="K12" s="224">
        <v>0</v>
      </c>
      <c r="L12" s="224">
        <v>0</v>
      </c>
      <c r="M12" s="226">
        <v>0</v>
      </c>
      <c r="N12" s="225">
        <v>0</v>
      </c>
      <c r="O12" s="224">
        <v>0</v>
      </c>
      <c r="P12" s="224">
        <v>17</v>
      </c>
      <c r="Q12" s="224">
        <v>19</v>
      </c>
      <c r="R12" s="226">
        <v>36</v>
      </c>
      <c r="S12" s="225">
        <v>28</v>
      </c>
      <c r="T12" s="224">
        <v>18</v>
      </c>
      <c r="U12" s="224">
        <v>21</v>
      </c>
      <c r="V12" s="224">
        <v>29</v>
      </c>
      <c r="W12" s="226">
        <v>97</v>
      </c>
      <c r="X12" s="225">
        <v>32</v>
      </c>
      <c r="Y12" s="224">
        <v>22</v>
      </c>
      <c r="Z12" s="224">
        <v>27</v>
      </c>
      <c r="AA12" s="224">
        <v>35</v>
      </c>
      <c r="AB12" s="226">
        <v>116</v>
      </c>
    </row>
    <row r="13" spans="3:28" s="33" customFormat="1" ht="15" customHeight="1" x14ac:dyDescent="0.2">
      <c r="C13" s="187" t="s">
        <v>16</v>
      </c>
      <c r="D13" s="225">
        <v>0</v>
      </c>
      <c r="E13" s="224">
        <v>0</v>
      </c>
      <c r="F13" s="224">
        <v>0</v>
      </c>
      <c r="G13" s="224">
        <v>0</v>
      </c>
      <c r="H13" s="226">
        <v>0</v>
      </c>
      <c r="I13" s="224">
        <v>0</v>
      </c>
      <c r="J13" s="224">
        <v>0</v>
      </c>
      <c r="K13" s="224">
        <v>0</v>
      </c>
      <c r="L13" s="273">
        <v>0</v>
      </c>
      <c r="M13" s="275">
        <v>0</v>
      </c>
      <c r="N13" s="225">
        <v>2</v>
      </c>
      <c r="O13" s="224">
        <v>3</v>
      </c>
      <c r="P13" s="224">
        <v>6</v>
      </c>
      <c r="Q13" s="224">
        <v>6</v>
      </c>
      <c r="R13" s="226">
        <v>16</v>
      </c>
      <c r="S13" s="225">
        <v>9</v>
      </c>
      <c r="T13" s="224">
        <v>8</v>
      </c>
      <c r="U13" s="224">
        <v>10</v>
      </c>
      <c r="V13" s="224">
        <v>14</v>
      </c>
      <c r="W13" s="226">
        <v>41</v>
      </c>
      <c r="X13" s="225">
        <v>18</v>
      </c>
      <c r="Y13" s="224">
        <v>13</v>
      </c>
      <c r="Z13" s="224">
        <v>16</v>
      </c>
      <c r="AA13" s="224">
        <v>20</v>
      </c>
      <c r="AB13" s="226">
        <v>66</v>
      </c>
    </row>
    <row r="14" spans="3:28" s="33" customFormat="1" ht="15" customHeight="1" x14ac:dyDescent="0.2">
      <c r="C14" s="187" t="s">
        <v>17</v>
      </c>
      <c r="D14" s="225">
        <v>0</v>
      </c>
      <c r="E14" s="224">
        <v>0</v>
      </c>
      <c r="F14" s="224">
        <v>0</v>
      </c>
      <c r="G14" s="224">
        <v>0</v>
      </c>
      <c r="H14" s="226">
        <v>0</v>
      </c>
      <c r="I14" s="224">
        <v>0</v>
      </c>
      <c r="J14" s="224">
        <v>0</v>
      </c>
      <c r="K14" s="224">
        <v>0</v>
      </c>
      <c r="L14" s="224">
        <v>0</v>
      </c>
      <c r="M14" s="226">
        <v>0</v>
      </c>
      <c r="N14" s="225">
        <v>0</v>
      </c>
      <c r="O14" s="224">
        <v>10</v>
      </c>
      <c r="P14" s="224">
        <v>12</v>
      </c>
      <c r="Q14" s="224">
        <v>12</v>
      </c>
      <c r="R14" s="226">
        <v>34</v>
      </c>
      <c r="S14" s="225">
        <v>13</v>
      </c>
      <c r="T14" s="224">
        <v>13</v>
      </c>
      <c r="U14" s="224">
        <v>15</v>
      </c>
      <c r="V14" s="224">
        <v>15</v>
      </c>
      <c r="W14" s="226">
        <v>55</v>
      </c>
      <c r="X14" s="225">
        <v>16</v>
      </c>
      <c r="Y14" s="224">
        <v>15</v>
      </c>
      <c r="Z14" s="224">
        <v>17</v>
      </c>
      <c r="AA14" s="224">
        <v>18</v>
      </c>
      <c r="AB14" s="226">
        <v>66</v>
      </c>
    </row>
    <row r="15" spans="3:28" s="33" customFormat="1" ht="15" customHeight="1" x14ac:dyDescent="0.2">
      <c r="C15" s="187" t="s">
        <v>18</v>
      </c>
      <c r="D15" s="225">
        <v>0</v>
      </c>
      <c r="E15" s="224">
        <v>0</v>
      </c>
      <c r="F15" s="224">
        <v>0</v>
      </c>
      <c r="G15" s="224">
        <v>0</v>
      </c>
      <c r="H15" s="226">
        <v>0</v>
      </c>
      <c r="I15" s="224">
        <v>0</v>
      </c>
      <c r="J15" s="224">
        <v>0</v>
      </c>
      <c r="K15" s="224">
        <v>0</v>
      </c>
      <c r="L15" s="224">
        <v>0</v>
      </c>
      <c r="M15" s="226">
        <v>0</v>
      </c>
      <c r="N15" s="225">
        <v>0</v>
      </c>
      <c r="O15" s="224">
        <v>0</v>
      </c>
      <c r="P15" s="224">
        <v>0</v>
      </c>
      <c r="Q15" s="224">
        <v>0</v>
      </c>
      <c r="R15" s="226">
        <v>0</v>
      </c>
      <c r="S15" s="225">
        <v>0</v>
      </c>
      <c r="T15" s="224">
        <v>0</v>
      </c>
      <c r="U15" s="224">
        <v>0</v>
      </c>
      <c r="V15" s="224">
        <v>0</v>
      </c>
      <c r="W15" s="226">
        <v>0</v>
      </c>
      <c r="X15" s="225">
        <v>0</v>
      </c>
      <c r="Y15" s="224">
        <v>13</v>
      </c>
      <c r="Z15" s="224">
        <v>15</v>
      </c>
      <c r="AA15" s="224">
        <v>17</v>
      </c>
      <c r="AB15" s="226">
        <v>45</v>
      </c>
    </row>
    <row r="16" spans="3:28" s="33" customFormat="1" ht="15" customHeight="1" x14ac:dyDescent="0.2">
      <c r="C16" s="187" t="s">
        <v>19</v>
      </c>
      <c r="D16" s="225">
        <v>0</v>
      </c>
      <c r="E16" s="224">
        <v>0</v>
      </c>
      <c r="F16" s="224">
        <v>0</v>
      </c>
      <c r="G16" s="224">
        <v>0</v>
      </c>
      <c r="H16" s="226">
        <v>0</v>
      </c>
      <c r="I16" s="224">
        <v>0</v>
      </c>
      <c r="J16" s="224">
        <v>0</v>
      </c>
      <c r="K16" s="224">
        <v>1</v>
      </c>
      <c r="L16" s="224">
        <v>2</v>
      </c>
      <c r="M16" s="226">
        <v>2</v>
      </c>
      <c r="N16" s="225">
        <v>2</v>
      </c>
      <c r="O16" s="224">
        <v>2</v>
      </c>
      <c r="P16" s="224">
        <v>2</v>
      </c>
      <c r="Q16" s="224">
        <v>4</v>
      </c>
      <c r="R16" s="226">
        <v>11</v>
      </c>
      <c r="S16" s="225">
        <v>4</v>
      </c>
      <c r="T16" s="224">
        <v>5</v>
      </c>
      <c r="U16" s="224">
        <v>5</v>
      </c>
      <c r="V16" s="224">
        <v>6</v>
      </c>
      <c r="W16" s="226">
        <v>20</v>
      </c>
      <c r="X16" s="225">
        <v>7</v>
      </c>
      <c r="Y16" s="224">
        <v>8</v>
      </c>
      <c r="Z16" s="224">
        <v>9</v>
      </c>
      <c r="AA16" s="224">
        <v>10</v>
      </c>
      <c r="AB16" s="226">
        <v>33</v>
      </c>
    </row>
    <row r="17" spans="3:28" s="33" customFormat="1" ht="15" customHeight="1" x14ac:dyDescent="0.2">
      <c r="C17" s="187" t="s">
        <v>20</v>
      </c>
      <c r="D17" s="225">
        <v>0</v>
      </c>
      <c r="E17" s="224">
        <v>0</v>
      </c>
      <c r="F17" s="224">
        <v>0</v>
      </c>
      <c r="G17" s="224">
        <v>0</v>
      </c>
      <c r="H17" s="226">
        <v>0</v>
      </c>
      <c r="I17" s="224">
        <v>0</v>
      </c>
      <c r="J17" s="224">
        <v>0</v>
      </c>
      <c r="K17" s="224">
        <v>0</v>
      </c>
      <c r="L17" s="224">
        <v>0</v>
      </c>
      <c r="M17" s="226">
        <v>0</v>
      </c>
      <c r="N17" s="274">
        <v>0</v>
      </c>
      <c r="O17" s="224">
        <v>1</v>
      </c>
      <c r="P17" s="224">
        <v>3</v>
      </c>
      <c r="Q17" s="224">
        <v>3</v>
      </c>
      <c r="R17" s="226">
        <v>7</v>
      </c>
      <c r="S17" s="225">
        <v>4</v>
      </c>
      <c r="T17" s="224">
        <v>5</v>
      </c>
      <c r="U17" s="224">
        <v>6</v>
      </c>
      <c r="V17" s="224">
        <v>6</v>
      </c>
      <c r="W17" s="226">
        <v>22</v>
      </c>
      <c r="X17" s="225">
        <v>7</v>
      </c>
      <c r="Y17" s="224">
        <v>7</v>
      </c>
      <c r="Z17" s="224">
        <v>8</v>
      </c>
      <c r="AA17" s="224">
        <v>8</v>
      </c>
      <c r="AB17" s="226">
        <v>29</v>
      </c>
    </row>
    <row r="18" spans="3:28" s="33" customFormat="1" ht="15" customHeight="1" x14ac:dyDescent="0.2">
      <c r="C18" s="187" t="s">
        <v>21</v>
      </c>
      <c r="D18" s="225">
        <v>0</v>
      </c>
      <c r="E18" s="224">
        <v>0</v>
      </c>
      <c r="F18" s="224">
        <v>1</v>
      </c>
      <c r="G18" s="224">
        <v>1</v>
      </c>
      <c r="H18" s="226">
        <v>2</v>
      </c>
      <c r="I18" s="224">
        <v>1</v>
      </c>
      <c r="J18" s="224">
        <v>1</v>
      </c>
      <c r="K18" s="224">
        <v>2</v>
      </c>
      <c r="L18" s="224">
        <v>2</v>
      </c>
      <c r="M18" s="226">
        <v>6</v>
      </c>
      <c r="N18" s="225">
        <v>3</v>
      </c>
      <c r="O18" s="224">
        <v>3</v>
      </c>
      <c r="P18" s="224">
        <v>3</v>
      </c>
      <c r="Q18" s="224">
        <v>4</v>
      </c>
      <c r="R18" s="226">
        <v>12</v>
      </c>
      <c r="S18" s="225">
        <v>4</v>
      </c>
      <c r="T18" s="224">
        <v>4</v>
      </c>
      <c r="U18" s="224">
        <v>5</v>
      </c>
      <c r="V18" s="224">
        <v>5</v>
      </c>
      <c r="W18" s="226">
        <v>18</v>
      </c>
      <c r="X18" s="225">
        <v>6</v>
      </c>
      <c r="Y18" s="224">
        <v>5</v>
      </c>
      <c r="Z18" s="224">
        <v>8</v>
      </c>
      <c r="AA18" s="224">
        <v>9</v>
      </c>
      <c r="AB18" s="226">
        <v>27</v>
      </c>
    </row>
    <row r="19" spans="3:28" s="33" customFormat="1" ht="15" customHeight="1" x14ac:dyDescent="0.2">
      <c r="C19" s="187" t="s">
        <v>22</v>
      </c>
      <c r="D19" s="225">
        <v>0</v>
      </c>
      <c r="E19" s="224">
        <v>0</v>
      </c>
      <c r="F19" s="224">
        <v>0</v>
      </c>
      <c r="G19" s="224">
        <v>0</v>
      </c>
      <c r="H19" s="226">
        <v>0</v>
      </c>
      <c r="I19" s="224">
        <v>0</v>
      </c>
      <c r="J19" s="224">
        <v>0</v>
      </c>
      <c r="K19" s="273">
        <v>0</v>
      </c>
      <c r="L19" s="273">
        <v>0</v>
      </c>
      <c r="M19" s="226">
        <v>1</v>
      </c>
      <c r="N19" s="225">
        <v>1</v>
      </c>
      <c r="O19" s="224">
        <v>1</v>
      </c>
      <c r="P19" s="224">
        <v>2</v>
      </c>
      <c r="Q19" s="224">
        <v>3</v>
      </c>
      <c r="R19" s="226">
        <v>7</v>
      </c>
      <c r="S19" s="225">
        <v>4</v>
      </c>
      <c r="T19" s="224">
        <v>3</v>
      </c>
      <c r="U19" s="224">
        <v>4</v>
      </c>
      <c r="V19" s="224">
        <v>4</v>
      </c>
      <c r="W19" s="226">
        <v>15</v>
      </c>
      <c r="X19" s="225">
        <v>4</v>
      </c>
      <c r="Y19" s="224">
        <v>4</v>
      </c>
      <c r="Z19" s="224">
        <v>5</v>
      </c>
      <c r="AA19" s="224">
        <v>5</v>
      </c>
      <c r="AB19" s="226">
        <v>18</v>
      </c>
    </row>
    <row r="20" spans="3:28" s="33" customFormat="1" ht="15" customHeight="1" x14ac:dyDescent="0.2">
      <c r="C20" s="187" t="s">
        <v>23</v>
      </c>
      <c r="D20" s="225">
        <v>172</v>
      </c>
      <c r="E20" s="224">
        <v>142</v>
      </c>
      <c r="F20" s="224">
        <v>148</v>
      </c>
      <c r="G20" s="224">
        <v>150</v>
      </c>
      <c r="H20" s="226">
        <v>611</v>
      </c>
      <c r="I20" s="224">
        <v>96</v>
      </c>
      <c r="J20" s="224">
        <v>138</v>
      </c>
      <c r="K20" s="224">
        <v>148</v>
      </c>
      <c r="L20" s="224">
        <v>133</v>
      </c>
      <c r="M20" s="226">
        <v>515</v>
      </c>
      <c r="N20" s="225">
        <v>136</v>
      </c>
      <c r="O20" s="224">
        <v>110</v>
      </c>
      <c r="P20" s="224">
        <v>118</v>
      </c>
      <c r="Q20" s="224">
        <v>93</v>
      </c>
      <c r="R20" s="226">
        <v>456</v>
      </c>
      <c r="S20" s="225">
        <v>105</v>
      </c>
      <c r="T20" s="224">
        <v>91</v>
      </c>
      <c r="U20" s="224">
        <v>88</v>
      </c>
      <c r="V20" s="224">
        <v>71</v>
      </c>
      <c r="W20" s="226">
        <v>355</v>
      </c>
      <c r="X20" s="225">
        <v>78</v>
      </c>
      <c r="Y20" s="224">
        <v>65</v>
      </c>
      <c r="Z20" s="224">
        <v>71</v>
      </c>
      <c r="AA20" s="224">
        <v>63</v>
      </c>
      <c r="AB20" s="226">
        <v>277</v>
      </c>
    </row>
    <row r="21" spans="3:28" s="33" customFormat="1" ht="15" hidden="1" customHeight="1" outlineLevel="1" x14ac:dyDescent="0.2">
      <c r="C21" s="190" t="s">
        <v>24</v>
      </c>
      <c r="D21" s="225">
        <v>0</v>
      </c>
      <c r="E21" s="224">
        <v>0</v>
      </c>
      <c r="F21" s="224">
        <v>0</v>
      </c>
      <c r="G21" s="224">
        <v>0</v>
      </c>
      <c r="H21" s="226">
        <v>0</v>
      </c>
      <c r="I21" s="224">
        <v>0</v>
      </c>
      <c r="J21" s="224">
        <v>7</v>
      </c>
      <c r="K21" s="224">
        <v>7</v>
      </c>
      <c r="L21" s="224">
        <v>7</v>
      </c>
      <c r="M21" s="226">
        <v>21</v>
      </c>
      <c r="N21" s="225">
        <v>7</v>
      </c>
      <c r="O21" s="224">
        <v>8</v>
      </c>
      <c r="P21" s="224">
        <v>8</v>
      </c>
      <c r="Q21" s="224">
        <v>8</v>
      </c>
      <c r="R21" s="226">
        <v>30</v>
      </c>
      <c r="S21" s="225">
        <v>8</v>
      </c>
      <c r="T21" s="224">
        <v>9</v>
      </c>
      <c r="U21" s="224">
        <v>9</v>
      </c>
      <c r="V21" s="224">
        <v>9</v>
      </c>
      <c r="W21" s="226">
        <v>36</v>
      </c>
      <c r="X21" s="225">
        <v>10</v>
      </c>
      <c r="Y21" s="224">
        <v>8</v>
      </c>
      <c r="Z21" s="224">
        <v>9</v>
      </c>
      <c r="AA21" s="224">
        <v>9</v>
      </c>
      <c r="AB21" s="226">
        <v>35</v>
      </c>
    </row>
    <row r="22" spans="3:28" s="33" customFormat="1" ht="15" hidden="1" customHeight="1" outlineLevel="1" x14ac:dyDescent="0.2">
      <c r="C22" s="190" t="s">
        <v>25</v>
      </c>
      <c r="D22" s="225">
        <v>0</v>
      </c>
      <c r="E22" s="224">
        <v>0</v>
      </c>
      <c r="F22" s="224">
        <v>0</v>
      </c>
      <c r="G22" s="224">
        <v>0</v>
      </c>
      <c r="H22" s="226">
        <v>0</v>
      </c>
      <c r="I22" s="224">
        <v>0</v>
      </c>
      <c r="J22" s="224">
        <v>6</v>
      </c>
      <c r="K22" s="224">
        <v>7</v>
      </c>
      <c r="L22" s="224">
        <v>8</v>
      </c>
      <c r="M22" s="226">
        <v>21</v>
      </c>
      <c r="N22" s="225">
        <v>9</v>
      </c>
      <c r="O22" s="224">
        <v>9</v>
      </c>
      <c r="P22" s="224">
        <v>10</v>
      </c>
      <c r="Q22" s="224">
        <v>10</v>
      </c>
      <c r="R22" s="226">
        <v>38</v>
      </c>
      <c r="S22" s="225">
        <v>4</v>
      </c>
      <c r="T22" s="224">
        <v>10</v>
      </c>
      <c r="U22" s="224">
        <v>11</v>
      </c>
      <c r="V22" s="224">
        <v>12</v>
      </c>
      <c r="W22" s="226">
        <v>37</v>
      </c>
      <c r="X22" s="225">
        <v>0</v>
      </c>
      <c r="Y22" s="224">
        <v>14</v>
      </c>
      <c r="Z22" s="224">
        <v>15</v>
      </c>
      <c r="AA22" s="224">
        <v>4</v>
      </c>
      <c r="AB22" s="226">
        <v>33</v>
      </c>
    </row>
    <row r="23" spans="3:28" s="33" customFormat="1" ht="15" hidden="1" customHeight="1" outlineLevel="1" x14ac:dyDescent="0.2">
      <c r="C23" s="190" t="s">
        <v>26</v>
      </c>
      <c r="D23" s="225">
        <v>0</v>
      </c>
      <c r="E23" s="224">
        <v>0</v>
      </c>
      <c r="F23" s="224">
        <v>0</v>
      </c>
      <c r="G23" s="224">
        <v>0</v>
      </c>
      <c r="H23" s="226">
        <v>0</v>
      </c>
      <c r="I23" s="224">
        <v>0</v>
      </c>
      <c r="J23" s="224">
        <v>2</v>
      </c>
      <c r="K23" s="224">
        <v>3</v>
      </c>
      <c r="L23" s="224">
        <v>3</v>
      </c>
      <c r="M23" s="226">
        <v>8</v>
      </c>
      <c r="N23" s="225">
        <v>3</v>
      </c>
      <c r="O23" s="224">
        <v>3</v>
      </c>
      <c r="P23" s="224">
        <v>4</v>
      </c>
      <c r="Q23" s="224">
        <v>4</v>
      </c>
      <c r="R23" s="226">
        <v>14</v>
      </c>
      <c r="S23" s="225">
        <v>4</v>
      </c>
      <c r="T23" s="224">
        <v>4</v>
      </c>
      <c r="U23" s="224">
        <v>4</v>
      </c>
      <c r="V23" s="224">
        <v>5</v>
      </c>
      <c r="W23" s="226">
        <v>17</v>
      </c>
      <c r="X23" s="225">
        <v>5</v>
      </c>
      <c r="Y23" s="224">
        <v>4</v>
      </c>
      <c r="Z23" s="224">
        <v>4</v>
      </c>
      <c r="AA23" s="224">
        <v>5</v>
      </c>
      <c r="AB23" s="226">
        <v>17</v>
      </c>
    </row>
    <row r="24" spans="3:28" s="33" customFormat="1" ht="15" hidden="1" customHeight="1" outlineLevel="1" x14ac:dyDescent="0.2">
      <c r="C24" s="190" t="s">
        <v>27</v>
      </c>
      <c r="D24" s="225">
        <v>0</v>
      </c>
      <c r="E24" s="224">
        <v>0</v>
      </c>
      <c r="F24" s="224">
        <v>1</v>
      </c>
      <c r="G24" s="224">
        <v>1</v>
      </c>
      <c r="H24" s="226">
        <v>2</v>
      </c>
      <c r="I24" s="224">
        <v>2</v>
      </c>
      <c r="J24" s="224">
        <v>2</v>
      </c>
      <c r="K24" s="224">
        <v>2</v>
      </c>
      <c r="L24" s="224">
        <v>2</v>
      </c>
      <c r="M24" s="226">
        <v>8</v>
      </c>
      <c r="N24" s="225">
        <v>3</v>
      </c>
      <c r="O24" s="224">
        <v>3</v>
      </c>
      <c r="P24" s="224">
        <v>4</v>
      </c>
      <c r="Q24" s="224">
        <v>3</v>
      </c>
      <c r="R24" s="226">
        <v>13</v>
      </c>
      <c r="S24" s="225">
        <v>4</v>
      </c>
      <c r="T24" s="224">
        <v>4</v>
      </c>
      <c r="U24" s="224">
        <v>4</v>
      </c>
      <c r="V24" s="224">
        <v>4</v>
      </c>
      <c r="W24" s="226">
        <v>16</v>
      </c>
      <c r="X24" s="225">
        <v>4</v>
      </c>
      <c r="Y24" s="224">
        <v>4</v>
      </c>
      <c r="Z24" s="224">
        <v>4</v>
      </c>
      <c r="AA24" s="224">
        <v>4</v>
      </c>
      <c r="AB24" s="226">
        <v>16</v>
      </c>
    </row>
    <row r="25" spans="3:28" s="33" customFormat="1" ht="15" hidden="1" customHeight="1" outlineLevel="1" x14ac:dyDescent="0.2">
      <c r="C25" s="190" t="s">
        <v>28</v>
      </c>
      <c r="D25" s="225">
        <v>0</v>
      </c>
      <c r="E25" s="224">
        <v>0</v>
      </c>
      <c r="F25" s="224">
        <v>0</v>
      </c>
      <c r="G25" s="224">
        <v>0</v>
      </c>
      <c r="H25" s="226">
        <v>0</v>
      </c>
      <c r="I25" s="224">
        <v>0</v>
      </c>
      <c r="J25" s="224">
        <v>0</v>
      </c>
      <c r="K25" s="224">
        <v>0</v>
      </c>
      <c r="L25" s="224">
        <v>0</v>
      </c>
      <c r="M25" s="226">
        <v>0</v>
      </c>
      <c r="N25" s="225">
        <v>0</v>
      </c>
      <c r="O25" s="224">
        <v>0</v>
      </c>
      <c r="P25" s="224">
        <v>1</v>
      </c>
      <c r="Q25" s="224">
        <v>1</v>
      </c>
      <c r="R25" s="226">
        <v>1</v>
      </c>
      <c r="S25" s="225">
        <v>1</v>
      </c>
      <c r="T25" s="224">
        <v>1</v>
      </c>
      <c r="U25" s="224">
        <v>1</v>
      </c>
      <c r="V25" s="224">
        <v>1</v>
      </c>
      <c r="W25" s="226">
        <v>3</v>
      </c>
      <c r="X25" s="225">
        <v>1</v>
      </c>
      <c r="Y25" s="224">
        <v>1</v>
      </c>
      <c r="Z25" s="224">
        <v>1</v>
      </c>
      <c r="AA25" s="224">
        <v>1</v>
      </c>
      <c r="AB25" s="226">
        <v>4</v>
      </c>
    </row>
    <row r="26" spans="3:28" s="33" customFormat="1" ht="15" hidden="1" customHeight="1" outlineLevel="1" x14ac:dyDescent="0.2">
      <c r="C26" s="190" t="s">
        <v>29</v>
      </c>
      <c r="D26" s="225">
        <v>29</v>
      </c>
      <c r="E26" s="224">
        <v>20</v>
      </c>
      <c r="F26" s="224">
        <v>23</v>
      </c>
      <c r="G26" s="224">
        <v>25</v>
      </c>
      <c r="H26" s="226">
        <v>97</v>
      </c>
      <c r="I26" s="224">
        <v>28</v>
      </c>
      <c r="J26" s="224">
        <v>28</v>
      </c>
      <c r="K26" s="224">
        <v>35</v>
      </c>
      <c r="L26" s="224">
        <v>20</v>
      </c>
      <c r="M26" s="226">
        <v>110</v>
      </c>
      <c r="N26" s="225">
        <v>38</v>
      </c>
      <c r="O26" s="224">
        <v>24</v>
      </c>
      <c r="P26" s="224">
        <v>47</v>
      </c>
      <c r="Q26" s="224">
        <v>25</v>
      </c>
      <c r="R26" s="226">
        <v>134</v>
      </c>
      <c r="S26" s="225">
        <v>44</v>
      </c>
      <c r="T26" s="224">
        <v>25</v>
      </c>
      <c r="U26" s="224">
        <v>40</v>
      </c>
      <c r="V26" s="224">
        <v>24</v>
      </c>
      <c r="W26" s="226">
        <v>134</v>
      </c>
      <c r="X26" s="225">
        <v>42</v>
      </c>
      <c r="Y26" s="224">
        <v>18</v>
      </c>
      <c r="Z26" s="224">
        <v>34</v>
      </c>
      <c r="AA26" s="224">
        <v>36</v>
      </c>
      <c r="AB26" s="226">
        <v>130</v>
      </c>
    </row>
    <row r="27" spans="3:28" s="33" customFormat="1" ht="15" hidden="1" customHeight="1" outlineLevel="1" x14ac:dyDescent="0.2">
      <c r="C27" s="190" t="s">
        <v>30</v>
      </c>
      <c r="D27" s="225">
        <v>143</v>
      </c>
      <c r="E27" s="224">
        <v>122</v>
      </c>
      <c r="F27" s="224">
        <v>125</v>
      </c>
      <c r="G27" s="224">
        <v>124</v>
      </c>
      <c r="H27" s="226">
        <v>513</v>
      </c>
      <c r="I27" s="224">
        <v>67</v>
      </c>
      <c r="J27" s="224">
        <v>93</v>
      </c>
      <c r="K27" s="224">
        <v>94</v>
      </c>
      <c r="L27" s="224">
        <v>93</v>
      </c>
      <c r="M27" s="226">
        <v>347</v>
      </c>
      <c r="N27" s="225">
        <v>77</v>
      </c>
      <c r="O27" s="224">
        <v>63</v>
      </c>
      <c r="P27" s="224">
        <v>45</v>
      </c>
      <c r="Q27" s="224">
        <v>42</v>
      </c>
      <c r="R27" s="226">
        <v>227</v>
      </c>
      <c r="S27" s="225">
        <v>40</v>
      </c>
      <c r="T27" s="224">
        <v>38</v>
      </c>
      <c r="U27" s="224">
        <v>19</v>
      </c>
      <c r="V27" s="224">
        <v>16</v>
      </c>
      <c r="W27" s="226">
        <v>113</v>
      </c>
      <c r="X27" s="225">
        <v>16</v>
      </c>
      <c r="Y27" s="224">
        <v>16</v>
      </c>
      <c r="Z27" s="224">
        <v>4</v>
      </c>
      <c r="AA27" s="224">
        <v>4</v>
      </c>
      <c r="AB27" s="226">
        <v>41</v>
      </c>
    </row>
    <row r="28" spans="3:28" s="33" customFormat="1" ht="15" customHeight="1" collapsed="1" x14ac:dyDescent="0.2">
      <c r="C28" s="192" t="s">
        <v>31</v>
      </c>
      <c r="D28" s="285">
        <v>401</v>
      </c>
      <c r="E28" s="286">
        <v>373</v>
      </c>
      <c r="F28" s="286">
        <v>421</v>
      </c>
      <c r="G28" s="286">
        <v>436</v>
      </c>
      <c r="H28" s="287">
        <v>1631</v>
      </c>
      <c r="I28" s="286">
        <v>371</v>
      </c>
      <c r="J28" s="286">
        <v>445</v>
      </c>
      <c r="K28" s="286">
        <v>472</v>
      </c>
      <c r="L28" s="286">
        <v>482</v>
      </c>
      <c r="M28" s="287">
        <v>1769</v>
      </c>
      <c r="N28" s="285">
        <v>500</v>
      </c>
      <c r="O28" s="286">
        <v>462</v>
      </c>
      <c r="P28" s="286">
        <v>537</v>
      </c>
      <c r="Q28" s="286">
        <v>530</v>
      </c>
      <c r="R28" s="287">
        <v>2029</v>
      </c>
      <c r="S28" s="285">
        <v>581</v>
      </c>
      <c r="T28" s="286">
        <v>511</v>
      </c>
      <c r="U28" s="286">
        <v>584</v>
      </c>
      <c r="V28" s="286">
        <v>593</v>
      </c>
      <c r="W28" s="287">
        <v>2269</v>
      </c>
      <c r="X28" s="285">
        <v>616</v>
      </c>
      <c r="Y28" s="286">
        <v>545</v>
      </c>
      <c r="Z28" s="286">
        <v>637</v>
      </c>
      <c r="AA28" s="286">
        <v>651</v>
      </c>
      <c r="AB28" s="287">
        <v>2449</v>
      </c>
    </row>
    <row r="29" spans="3:28" s="33" customFormat="1" ht="5.0999999999999996" customHeight="1" x14ac:dyDescent="0.2">
      <c r="C29" s="187"/>
      <c r="D29" s="44"/>
      <c r="E29" s="39"/>
      <c r="F29" s="39"/>
      <c r="G29" s="39"/>
      <c r="H29" s="45"/>
      <c r="I29" s="39"/>
      <c r="J29" s="39"/>
      <c r="K29" s="39"/>
      <c r="L29" s="39"/>
      <c r="M29" s="45"/>
      <c r="N29" s="120"/>
      <c r="O29" s="121"/>
      <c r="P29" s="121"/>
      <c r="Q29" s="121"/>
      <c r="R29" s="45"/>
      <c r="S29" s="44"/>
      <c r="T29" s="39"/>
      <c r="U29" s="39"/>
      <c r="V29" s="39"/>
      <c r="W29" s="45"/>
      <c r="X29" s="44"/>
      <c r="Y29" s="39"/>
      <c r="Z29" s="39"/>
      <c r="AA29" s="39"/>
      <c r="AB29" s="45"/>
    </row>
    <row r="30" spans="3:28" s="33" customFormat="1" ht="15" customHeight="1" x14ac:dyDescent="0.2">
      <c r="C30" s="187" t="s">
        <v>32</v>
      </c>
      <c r="D30" s="225">
        <v>135</v>
      </c>
      <c r="E30" s="224">
        <v>0</v>
      </c>
      <c r="F30" s="224">
        <v>0</v>
      </c>
      <c r="G30" s="224">
        <v>10</v>
      </c>
      <c r="H30" s="226">
        <v>145</v>
      </c>
      <c r="I30" s="224">
        <v>11</v>
      </c>
      <c r="J30" s="224">
        <v>18</v>
      </c>
      <c r="K30" s="224">
        <v>0</v>
      </c>
      <c r="L30" s="224">
        <v>2</v>
      </c>
      <c r="M30" s="226">
        <v>31</v>
      </c>
      <c r="N30" s="225">
        <v>24</v>
      </c>
      <c r="O30" s="224">
        <v>13</v>
      </c>
      <c r="P30" s="224">
        <v>50</v>
      </c>
      <c r="Q30" s="224">
        <v>13</v>
      </c>
      <c r="R30" s="226">
        <v>100</v>
      </c>
      <c r="S30" s="225">
        <v>24</v>
      </c>
      <c r="T30" s="224">
        <v>13</v>
      </c>
      <c r="U30" s="224">
        <v>13</v>
      </c>
      <c r="V30" s="224">
        <v>470</v>
      </c>
      <c r="W30" s="226">
        <v>520</v>
      </c>
      <c r="X30" s="225">
        <v>515</v>
      </c>
      <c r="Y30" s="224">
        <v>0</v>
      </c>
      <c r="Z30" s="224">
        <v>0</v>
      </c>
      <c r="AA30" s="224">
        <v>84</v>
      </c>
      <c r="AB30" s="226">
        <v>599</v>
      </c>
    </row>
    <row r="31" spans="3:28" s="33" customFormat="1" ht="15" hidden="1" customHeight="1" outlineLevel="1" x14ac:dyDescent="0.2">
      <c r="C31" s="190" t="s">
        <v>33</v>
      </c>
      <c r="D31" s="225">
        <v>0</v>
      </c>
      <c r="E31" s="224">
        <v>0</v>
      </c>
      <c r="F31" s="224">
        <v>0</v>
      </c>
      <c r="G31" s="224">
        <v>0</v>
      </c>
      <c r="H31" s="226">
        <v>0</v>
      </c>
      <c r="I31" s="224">
        <v>0</v>
      </c>
      <c r="J31" s="224">
        <v>0</v>
      </c>
      <c r="K31" s="224">
        <v>0</v>
      </c>
      <c r="L31" s="224">
        <v>0</v>
      </c>
      <c r="M31" s="226">
        <v>0</v>
      </c>
      <c r="N31" s="225">
        <v>0</v>
      </c>
      <c r="O31" s="224">
        <v>0</v>
      </c>
      <c r="P31" s="224">
        <v>0</v>
      </c>
      <c r="Q31" s="224">
        <v>0</v>
      </c>
      <c r="R31" s="226">
        <v>0</v>
      </c>
      <c r="S31" s="225">
        <v>0</v>
      </c>
      <c r="T31" s="224">
        <v>0</v>
      </c>
      <c r="U31" s="224">
        <v>0</v>
      </c>
      <c r="V31" s="224">
        <v>0</v>
      </c>
      <c r="W31" s="226">
        <v>0</v>
      </c>
      <c r="X31" s="225">
        <v>475</v>
      </c>
      <c r="Y31" s="224">
        <v>0</v>
      </c>
      <c r="Z31" s="224">
        <v>0</v>
      </c>
      <c r="AA31" s="224">
        <v>50</v>
      </c>
      <c r="AB31" s="226">
        <v>525</v>
      </c>
    </row>
    <row r="32" spans="3:28" s="33" customFormat="1" ht="15" hidden="1" customHeight="1" outlineLevel="1" x14ac:dyDescent="0.2">
      <c r="C32" s="190" t="s">
        <v>34</v>
      </c>
      <c r="D32" s="225">
        <v>0</v>
      </c>
      <c r="E32" s="224">
        <v>0</v>
      </c>
      <c r="F32" s="224">
        <v>0</v>
      </c>
      <c r="G32" s="224">
        <v>0</v>
      </c>
      <c r="H32" s="226">
        <v>0</v>
      </c>
      <c r="I32" s="224">
        <v>0</v>
      </c>
      <c r="J32" s="224">
        <v>0</v>
      </c>
      <c r="K32" s="224">
        <v>0</v>
      </c>
      <c r="L32" s="224">
        <v>2</v>
      </c>
      <c r="M32" s="226">
        <v>2</v>
      </c>
      <c r="N32" s="225">
        <v>13</v>
      </c>
      <c r="O32" s="224">
        <v>13</v>
      </c>
      <c r="P32" s="224">
        <v>13</v>
      </c>
      <c r="Q32" s="224">
        <v>13</v>
      </c>
      <c r="R32" s="226">
        <v>52</v>
      </c>
      <c r="S32" s="225">
        <v>13</v>
      </c>
      <c r="T32" s="227">
        <v>13</v>
      </c>
      <c r="U32" s="227">
        <v>13</v>
      </c>
      <c r="V32" s="227">
        <v>470</v>
      </c>
      <c r="W32" s="226">
        <v>509</v>
      </c>
      <c r="X32" s="225">
        <v>0</v>
      </c>
      <c r="Y32" s="227">
        <v>0</v>
      </c>
      <c r="Z32" s="227">
        <v>0</v>
      </c>
      <c r="AA32" s="227">
        <v>0</v>
      </c>
      <c r="AB32" s="226">
        <v>0</v>
      </c>
    </row>
    <row r="33" spans="2:28" s="33" customFormat="1" ht="15" hidden="1" customHeight="1" outlineLevel="1" x14ac:dyDescent="0.2">
      <c r="C33" s="190" t="s">
        <v>35</v>
      </c>
      <c r="D33" s="225">
        <v>135</v>
      </c>
      <c r="E33" s="224">
        <v>0</v>
      </c>
      <c r="F33" s="224">
        <v>0</v>
      </c>
      <c r="G33" s="224">
        <v>10</v>
      </c>
      <c r="H33" s="226">
        <v>145</v>
      </c>
      <c r="I33" s="224">
        <v>11</v>
      </c>
      <c r="J33" s="224">
        <v>18</v>
      </c>
      <c r="K33" s="224">
        <v>0</v>
      </c>
      <c r="L33" s="224">
        <v>0</v>
      </c>
      <c r="M33" s="226">
        <v>29</v>
      </c>
      <c r="N33" s="225">
        <v>11</v>
      </c>
      <c r="O33" s="224">
        <v>0</v>
      </c>
      <c r="P33" s="224">
        <v>37</v>
      </c>
      <c r="Q33" s="224">
        <v>0</v>
      </c>
      <c r="R33" s="226">
        <v>49</v>
      </c>
      <c r="S33" s="225">
        <v>11</v>
      </c>
      <c r="T33" s="224">
        <v>0</v>
      </c>
      <c r="U33" s="224">
        <v>0</v>
      </c>
      <c r="V33" s="224">
        <v>0</v>
      </c>
      <c r="W33" s="226">
        <v>11</v>
      </c>
      <c r="X33" s="225">
        <v>40</v>
      </c>
      <c r="Y33" s="224">
        <v>0</v>
      </c>
      <c r="Z33" s="224">
        <v>0</v>
      </c>
      <c r="AA33" s="224">
        <v>34</v>
      </c>
      <c r="AB33" s="226">
        <v>74</v>
      </c>
    </row>
    <row r="34" spans="2:28" s="53" customFormat="1" ht="15" customHeight="1" collapsed="1" x14ac:dyDescent="0.2">
      <c r="C34" s="192" t="s">
        <v>1</v>
      </c>
      <c r="D34" s="217">
        <v>536</v>
      </c>
      <c r="E34" s="221">
        <v>373</v>
      </c>
      <c r="F34" s="221">
        <v>421</v>
      </c>
      <c r="G34" s="221">
        <v>446</v>
      </c>
      <c r="H34" s="222">
        <v>1776</v>
      </c>
      <c r="I34" s="221">
        <v>382</v>
      </c>
      <c r="J34" s="221">
        <v>462</v>
      </c>
      <c r="K34" s="221">
        <v>472</v>
      </c>
      <c r="L34" s="221">
        <v>484</v>
      </c>
      <c r="M34" s="222">
        <v>1800</v>
      </c>
      <c r="N34" s="217">
        <v>524</v>
      </c>
      <c r="O34" s="221">
        <v>475</v>
      </c>
      <c r="P34" s="221">
        <v>587</v>
      </c>
      <c r="Q34" s="221">
        <v>543</v>
      </c>
      <c r="R34" s="222">
        <v>2129</v>
      </c>
      <c r="S34" s="217">
        <v>605</v>
      </c>
      <c r="T34" s="221">
        <v>524</v>
      </c>
      <c r="U34" s="221">
        <v>597</v>
      </c>
      <c r="V34" s="221">
        <v>1064</v>
      </c>
      <c r="W34" s="223">
        <v>2789</v>
      </c>
      <c r="X34" s="217">
        <v>1131</v>
      </c>
      <c r="Y34" s="221">
        <v>545</v>
      </c>
      <c r="Z34" s="221">
        <v>637</v>
      </c>
      <c r="AA34" s="221">
        <v>736</v>
      </c>
      <c r="AB34" s="222">
        <v>3049</v>
      </c>
    </row>
    <row r="35" spans="2:28" s="53" customFormat="1" ht="15" customHeight="1" x14ac:dyDescent="0.2">
      <c r="C35" s="76" t="s">
        <v>36</v>
      </c>
      <c r="D35" s="78"/>
      <c r="E35" s="78"/>
      <c r="F35" s="78"/>
      <c r="G35" s="78"/>
      <c r="H35" s="78"/>
      <c r="I35" s="78"/>
      <c r="J35" s="78"/>
      <c r="K35" s="78"/>
      <c r="L35" s="78"/>
      <c r="M35" s="78"/>
      <c r="N35" s="78"/>
      <c r="O35" s="78"/>
      <c r="P35" s="78"/>
      <c r="Q35" s="78"/>
      <c r="R35" s="78"/>
      <c r="S35" s="78"/>
      <c r="T35" s="78"/>
      <c r="U35" s="78"/>
      <c r="V35" s="78"/>
      <c r="W35" s="117"/>
      <c r="X35" s="78"/>
      <c r="Y35" s="78"/>
      <c r="Z35" s="78"/>
      <c r="AA35" s="78"/>
      <c r="AB35" s="78"/>
    </row>
    <row r="36" spans="2:28" s="53" customFormat="1" ht="15" customHeight="1" x14ac:dyDescent="0.2">
      <c r="C36" s="76" t="s">
        <v>37</v>
      </c>
      <c r="D36" s="78"/>
      <c r="E36" s="78"/>
      <c r="F36" s="78"/>
      <c r="G36" s="78"/>
      <c r="H36" s="78"/>
      <c r="I36" s="78"/>
      <c r="J36" s="88"/>
      <c r="K36" s="88"/>
      <c r="L36" s="88"/>
      <c r="M36" s="88"/>
      <c r="N36" s="88"/>
      <c r="O36" s="88"/>
      <c r="P36" s="88"/>
      <c r="Q36" s="88"/>
      <c r="R36" s="119"/>
      <c r="S36" s="88"/>
      <c r="T36" s="88"/>
      <c r="U36" s="88"/>
      <c r="V36" s="88"/>
      <c r="W36" s="116"/>
      <c r="X36" s="88"/>
      <c r="Y36" s="88"/>
      <c r="Z36" s="88"/>
      <c r="AA36" s="88"/>
      <c r="AB36" s="88"/>
    </row>
    <row r="37" spans="2:28" s="53" customFormat="1" ht="15" customHeight="1" x14ac:dyDescent="0.2">
      <c r="C37" s="356" t="s">
        <v>38</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row>
    <row r="38" spans="2:28" ht="39.6" customHeight="1" x14ac:dyDescent="0.2">
      <c r="B38" s="83" t="s">
        <v>39</v>
      </c>
      <c r="C38" s="354" t="s">
        <v>40</v>
      </c>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row>
    <row r="39" spans="2:28" ht="12.75" x14ac:dyDescent="0.2">
      <c r="B39" s="83" t="s">
        <v>41</v>
      </c>
      <c r="C39" s="355" t="s">
        <v>42</v>
      </c>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row>
    <row r="40" spans="2:28" ht="12.75" x14ac:dyDescent="0.2">
      <c r="C40" s="3"/>
      <c r="D40" s="4"/>
      <c r="E40" s="4"/>
      <c r="F40" s="4"/>
      <c r="G40" s="4"/>
      <c r="H40" s="4"/>
      <c r="I40" s="4"/>
      <c r="J40" s="4"/>
      <c r="K40" s="4"/>
      <c r="L40" s="4"/>
      <c r="M40" s="4"/>
      <c r="N40" s="4"/>
      <c r="O40" s="4"/>
      <c r="P40" s="4"/>
      <c r="Q40" s="4"/>
      <c r="R40" s="4"/>
      <c r="S40" s="4"/>
      <c r="T40" s="4"/>
      <c r="U40" s="4"/>
      <c r="V40" s="4"/>
      <c r="W40" s="4"/>
      <c r="X40" s="4"/>
      <c r="Y40" s="4"/>
      <c r="Z40" s="4"/>
      <c r="AA40" s="4"/>
      <c r="AB40" s="4"/>
    </row>
  </sheetData>
  <sheetProtection sheet="1" objects="1" scenarios="1" formatColumns="0" formatRows="0"/>
  <mergeCells count="8">
    <mergeCell ref="C38:AB38"/>
    <mergeCell ref="C39:AB39"/>
    <mergeCell ref="C37:AB37"/>
    <mergeCell ref="X4:AB4"/>
    <mergeCell ref="D4:H4"/>
    <mergeCell ref="I4:M4"/>
    <mergeCell ref="N4:R4"/>
    <mergeCell ref="S4:W4"/>
  </mergeCells>
  <pageMargins left="0.25" right="0.25" top="0.75" bottom="0.75" header="0.3" footer="0.3"/>
  <pageSetup scale="90" orientation="landscape" verticalDpi="1200" r:id="rId1"/>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dimension ref="B1:AM43"/>
  <sheetViews>
    <sheetView showGridLines="0" zoomScaleNormal="100" zoomScaleSheetLayoutView="100" workbookViewId="0">
      <selection activeCell="C45" sqref="C45"/>
    </sheetView>
  </sheetViews>
  <sheetFormatPr defaultColWidth="8.5703125" defaultRowHeight="15" customHeight="1" outlineLevelCol="1" x14ac:dyDescent="0.2"/>
  <cols>
    <col min="1" max="2" width="2.7109375" style="33" customWidth="1"/>
    <col min="3" max="3" width="59" style="33" customWidth="1"/>
    <col min="4" max="7" width="9.7109375" style="33" hidden="1" customWidth="1" outlineLevel="1"/>
    <col min="8" max="8" width="15.5703125" style="33" customWidth="1" collapsed="1"/>
    <col min="9" max="12" width="9.7109375" style="33" hidden="1" customWidth="1" outlineLevel="1"/>
    <col min="13" max="13" width="15.5703125" style="33" customWidth="1" collapsed="1"/>
    <col min="14" max="17" width="9.7109375" style="33" hidden="1" customWidth="1" outlineLevel="1"/>
    <col min="18" max="18" width="15.5703125" style="33" customWidth="1" collapsed="1"/>
    <col min="19" max="22" width="9.7109375" style="33" hidden="1" customWidth="1" outlineLevel="1"/>
    <col min="23" max="23" width="15.5703125" style="33" customWidth="1" collapsed="1"/>
    <col min="24" max="27" width="9.7109375" style="33" hidden="1" customWidth="1" outlineLevel="1"/>
    <col min="28" max="28" width="15.5703125" style="33" customWidth="1" collapsed="1"/>
    <col min="29" max="29" width="10.28515625" style="33" customWidth="1"/>
    <col min="30" max="16384" width="8.5703125" style="33"/>
  </cols>
  <sheetData>
    <row r="1" spans="3:39" ht="15" customHeight="1" x14ac:dyDescent="0.2">
      <c r="C1" s="52" t="s">
        <v>0</v>
      </c>
      <c r="D1" s="52"/>
      <c r="E1" s="52"/>
      <c r="F1" s="52"/>
      <c r="G1" s="52"/>
      <c r="H1" s="52"/>
      <c r="I1" s="52"/>
      <c r="J1" s="52"/>
      <c r="K1" s="52"/>
      <c r="L1" s="52"/>
      <c r="M1" s="52"/>
      <c r="N1" s="52"/>
      <c r="O1" s="52"/>
      <c r="P1" s="52"/>
      <c r="Q1" s="52"/>
      <c r="R1" s="52"/>
      <c r="S1" s="52"/>
      <c r="T1" s="52"/>
      <c r="U1" s="52"/>
      <c r="V1" s="52"/>
      <c r="W1" s="52"/>
      <c r="X1" s="52"/>
      <c r="Y1" s="52"/>
      <c r="Z1" s="52"/>
      <c r="AA1" s="52"/>
      <c r="AB1" s="52"/>
    </row>
    <row r="2" spans="3:39" ht="15" customHeight="1" x14ac:dyDescent="0.2">
      <c r="C2" s="52" t="s">
        <v>43</v>
      </c>
      <c r="D2" s="52"/>
      <c r="E2" s="52"/>
      <c r="F2" s="52"/>
      <c r="G2" s="52"/>
      <c r="H2" s="52"/>
      <c r="I2" s="52"/>
      <c r="J2" s="52"/>
      <c r="K2" s="52"/>
      <c r="L2" s="52"/>
      <c r="M2" s="52"/>
      <c r="N2" s="52"/>
      <c r="O2" s="52"/>
      <c r="P2" s="52"/>
      <c r="Q2" s="52"/>
      <c r="R2" s="52"/>
      <c r="S2" s="52"/>
      <c r="T2" s="52"/>
      <c r="U2" s="52"/>
      <c r="V2" s="52"/>
      <c r="W2" s="52"/>
      <c r="X2" s="52"/>
      <c r="Y2" s="52"/>
      <c r="Z2" s="52"/>
      <c r="AA2" s="52"/>
      <c r="AB2" s="52"/>
    </row>
    <row r="3" spans="3:39" ht="15" customHeight="1" x14ac:dyDescent="0.2">
      <c r="C3" s="52" t="s">
        <v>44</v>
      </c>
      <c r="D3" s="52"/>
      <c r="E3" s="52"/>
      <c r="F3" s="52"/>
      <c r="G3" s="52"/>
      <c r="H3" s="52"/>
      <c r="I3" s="52"/>
      <c r="J3" s="52"/>
      <c r="K3" s="52"/>
      <c r="L3" s="52"/>
      <c r="M3" s="52"/>
      <c r="N3" s="52"/>
      <c r="O3" s="52"/>
      <c r="P3" s="52"/>
      <c r="Q3" s="52"/>
      <c r="R3" s="52"/>
      <c r="S3" s="52"/>
      <c r="T3" s="52"/>
      <c r="U3" s="52"/>
      <c r="V3" s="52"/>
      <c r="W3" s="52"/>
      <c r="X3" s="52"/>
      <c r="Y3" s="52"/>
      <c r="Z3" s="52"/>
      <c r="AA3" s="52"/>
      <c r="AB3" s="52"/>
    </row>
    <row r="4" spans="3:39" ht="15" customHeight="1" x14ac:dyDescent="0.2">
      <c r="C4" s="184"/>
      <c r="D4" s="359" t="s">
        <v>3</v>
      </c>
      <c r="E4" s="365"/>
      <c r="F4" s="365"/>
      <c r="G4" s="365"/>
      <c r="H4" s="366"/>
      <c r="I4" s="357">
        <v>2020</v>
      </c>
      <c r="J4" s="361"/>
      <c r="K4" s="361"/>
      <c r="L4" s="361"/>
      <c r="M4" s="364"/>
      <c r="N4" s="357">
        <v>2021</v>
      </c>
      <c r="O4" s="361"/>
      <c r="P4" s="361"/>
      <c r="Q4" s="361"/>
      <c r="R4" s="364"/>
      <c r="S4" s="357">
        <v>2022</v>
      </c>
      <c r="T4" s="361"/>
      <c r="U4" s="361"/>
      <c r="V4" s="361"/>
      <c r="W4" s="364"/>
      <c r="X4" s="361">
        <v>2023</v>
      </c>
      <c r="Y4" s="361"/>
      <c r="Z4" s="361"/>
      <c r="AA4" s="361"/>
      <c r="AB4" s="364"/>
    </row>
    <row r="5" spans="3:39" ht="15" customHeight="1" x14ac:dyDescent="0.2">
      <c r="C5" s="185"/>
      <c r="D5" s="46" t="s">
        <v>4</v>
      </c>
      <c r="E5" s="47" t="s">
        <v>5</v>
      </c>
      <c r="F5" s="47" t="s">
        <v>6</v>
      </c>
      <c r="G5" s="47" t="s">
        <v>7</v>
      </c>
      <c r="H5" s="48" t="s">
        <v>8</v>
      </c>
      <c r="I5" s="46" t="s">
        <v>4</v>
      </c>
      <c r="J5" s="47" t="s">
        <v>5</v>
      </c>
      <c r="K5" s="47" t="s">
        <v>6</v>
      </c>
      <c r="L5" s="47" t="s">
        <v>7</v>
      </c>
      <c r="M5" s="48" t="s">
        <v>8</v>
      </c>
      <c r="N5" s="46" t="s">
        <v>4</v>
      </c>
      <c r="O5" s="47" t="s">
        <v>5</v>
      </c>
      <c r="P5" s="47" t="s">
        <v>6</v>
      </c>
      <c r="Q5" s="47" t="s">
        <v>7</v>
      </c>
      <c r="R5" s="48" t="s">
        <v>8</v>
      </c>
      <c r="S5" s="46" t="s">
        <v>4</v>
      </c>
      <c r="T5" s="47" t="s">
        <v>5</v>
      </c>
      <c r="U5" s="47" t="s">
        <v>6</v>
      </c>
      <c r="V5" s="47" t="s">
        <v>7</v>
      </c>
      <c r="W5" s="48" t="s">
        <v>8</v>
      </c>
      <c r="X5" s="47" t="s">
        <v>4</v>
      </c>
      <c r="Y5" s="47" t="s">
        <v>5</v>
      </c>
      <c r="Z5" s="47" t="s">
        <v>6</v>
      </c>
      <c r="AA5" s="47" t="s">
        <v>7</v>
      </c>
      <c r="AB5" s="48" t="s">
        <v>8</v>
      </c>
    </row>
    <row r="6" spans="3:39" ht="15" customHeight="1" x14ac:dyDescent="0.2">
      <c r="C6" s="186" t="s">
        <v>1</v>
      </c>
      <c r="D6" s="238">
        <v>536</v>
      </c>
      <c r="E6" s="239">
        <v>373</v>
      </c>
      <c r="F6" s="239">
        <v>421</v>
      </c>
      <c r="G6" s="239">
        <v>446</v>
      </c>
      <c r="H6" s="240">
        <v>1776</v>
      </c>
      <c r="I6" s="241">
        <v>382</v>
      </c>
      <c r="J6" s="242">
        <v>462</v>
      </c>
      <c r="K6" s="242">
        <v>472</v>
      </c>
      <c r="L6" s="242">
        <v>484</v>
      </c>
      <c r="M6" s="240">
        <v>1800</v>
      </c>
      <c r="N6" s="241">
        <v>524</v>
      </c>
      <c r="O6" s="242">
        <v>475</v>
      </c>
      <c r="P6" s="242">
        <v>587</v>
      </c>
      <c r="Q6" s="242">
        <v>543</v>
      </c>
      <c r="R6" s="240">
        <v>2129</v>
      </c>
      <c r="S6" s="241">
        <v>605</v>
      </c>
      <c r="T6" s="242">
        <v>524</v>
      </c>
      <c r="U6" s="242">
        <v>597</v>
      </c>
      <c r="V6" s="242">
        <v>1064</v>
      </c>
      <c r="W6" s="240">
        <v>2789</v>
      </c>
      <c r="X6" s="242">
        <v>1131</v>
      </c>
      <c r="Y6" s="242">
        <v>545</v>
      </c>
      <c r="Z6" s="242">
        <v>637</v>
      </c>
      <c r="AA6" s="242">
        <v>736</v>
      </c>
      <c r="AB6" s="240">
        <v>3049</v>
      </c>
      <c r="AD6" s="228"/>
      <c r="AE6" s="228"/>
      <c r="AF6" s="228"/>
      <c r="AG6" s="228"/>
      <c r="AH6" s="228"/>
      <c r="AI6" s="228"/>
      <c r="AJ6" s="228"/>
      <c r="AK6" s="228"/>
      <c r="AL6" s="228"/>
      <c r="AM6" s="228"/>
    </row>
    <row r="7" spans="3:39" ht="15" customHeight="1" x14ac:dyDescent="0.2">
      <c r="C7" s="187" t="s">
        <v>45</v>
      </c>
      <c r="D7" s="229">
        <v>-38</v>
      </c>
      <c r="E7" s="230">
        <v>-39</v>
      </c>
      <c r="F7" s="230">
        <v>-36</v>
      </c>
      <c r="G7" s="230">
        <v>-32</v>
      </c>
      <c r="H7" s="231">
        <v>-145</v>
      </c>
      <c r="I7" s="229">
        <v>-26</v>
      </c>
      <c r="J7" s="230">
        <v>-44</v>
      </c>
      <c r="K7" s="230">
        <v>-59</v>
      </c>
      <c r="L7" s="230">
        <v>-50</v>
      </c>
      <c r="M7" s="231">
        <v>-180</v>
      </c>
      <c r="N7" s="229">
        <v>-42</v>
      </c>
      <c r="O7" s="230">
        <v>-40</v>
      </c>
      <c r="P7" s="230">
        <v>-54</v>
      </c>
      <c r="Q7" s="230">
        <v>-49</v>
      </c>
      <c r="R7" s="231">
        <v>-185</v>
      </c>
      <c r="S7" s="229">
        <v>-49</v>
      </c>
      <c r="T7" s="230">
        <v>-44</v>
      </c>
      <c r="U7" s="230">
        <v>-49</v>
      </c>
      <c r="V7" s="230">
        <v>-81</v>
      </c>
      <c r="W7" s="231">
        <v>-223</v>
      </c>
      <c r="X7" s="230">
        <v>-87</v>
      </c>
      <c r="Y7" s="230">
        <v>-47</v>
      </c>
      <c r="Z7" s="230">
        <v>-55</v>
      </c>
      <c r="AA7" s="230">
        <v>-54</v>
      </c>
      <c r="AB7" s="231">
        <v>-243</v>
      </c>
      <c r="AD7" s="228"/>
      <c r="AE7" s="228"/>
      <c r="AF7" s="228"/>
      <c r="AG7" s="228"/>
      <c r="AH7" s="228"/>
      <c r="AI7" s="228"/>
      <c r="AJ7" s="228"/>
      <c r="AK7" s="228"/>
      <c r="AL7" s="228"/>
      <c r="AM7" s="228"/>
    </row>
    <row r="8" spans="3:39" s="53" customFormat="1" ht="15" customHeight="1" x14ac:dyDescent="0.2">
      <c r="C8" s="188" t="s">
        <v>46</v>
      </c>
      <c r="D8" s="232">
        <v>499</v>
      </c>
      <c r="E8" s="233">
        <v>333</v>
      </c>
      <c r="F8" s="233">
        <v>386</v>
      </c>
      <c r="G8" s="233">
        <v>413</v>
      </c>
      <c r="H8" s="234">
        <v>1631</v>
      </c>
      <c r="I8" s="232">
        <v>356</v>
      </c>
      <c r="J8" s="233">
        <v>418</v>
      </c>
      <c r="K8" s="233">
        <v>413</v>
      </c>
      <c r="L8" s="233">
        <v>434</v>
      </c>
      <c r="M8" s="234">
        <v>1621</v>
      </c>
      <c r="N8" s="232">
        <v>482</v>
      </c>
      <c r="O8" s="233">
        <v>436</v>
      </c>
      <c r="P8" s="233">
        <v>533</v>
      </c>
      <c r="Q8" s="233">
        <v>494</v>
      </c>
      <c r="R8" s="234">
        <v>1944</v>
      </c>
      <c r="S8" s="232">
        <v>556</v>
      </c>
      <c r="T8" s="233">
        <v>480</v>
      </c>
      <c r="U8" s="233">
        <v>548</v>
      </c>
      <c r="V8" s="233">
        <v>983</v>
      </c>
      <c r="W8" s="234">
        <v>2566</v>
      </c>
      <c r="X8" s="233">
        <v>1044</v>
      </c>
      <c r="Y8" s="233">
        <v>498</v>
      </c>
      <c r="Z8" s="233">
        <v>582</v>
      </c>
      <c r="AA8" s="233">
        <v>682</v>
      </c>
      <c r="AB8" s="234">
        <v>2806</v>
      </c>
      <c r="AD8" s="228"/>
      <c r="AE8" s="228"/>
      <c r="AF8" s="228"/>
      <c r="AG8" s="228"/>
      <c r="AH8" s="228"/>
      <c r="AI8" s="228"/>
      <c r="AJ8" s="228"/>
      <c r="AK8" s="228"/>
      <c r="AL8" s="228"/>
      <c r="AM8" s="228"/>
    </row>
    <row r="9" spans="3:39" ht="15" customHeight="1" x14ac:dyDescent="0.2">
      <c r="C9" s="187" t="s">
        <v>47</v>
      </c>
      <c r="D9" s="235">
        <v>-88</v>
      </c>
      <c r="E9" s="236">
        <v>-57</v>
      </c>
      <c r="F9" s="236">
        <v>-55</v>
      </c>
      <c r="G9" s="236">
        <v>-50</v>
      </c>
      <c r="H9" s="237">
        <v>-250</v>
      </c>
      <c r="I9" s="235">
        <v>-84</v>
      </c>
      <c r="J9" s="236">
        <v>-31</v>
      </c>
      <c r="K9" s="236">
        <v>-15</v>
      </c>
      <c r="L9" s="236">
        <v>-1</v>
      </c>
      <c r="M9" s="237">
        <v>-131</v>
      </c>
      <c r="N9" s="235">
        <v>-63</v>
      </c>
      <c r="O9" s="236">
        <v>1</v>
      </c>
      <c r="P9" s="236">
        <v>-81</v>
      </c>
      <c r="Q9" s="236">
        <v>-1</v>
      </c>
      <c r="R9" s="237">
        <v>-143</v>
      </c>
      <c r="S9" s="235">
        <v>-86</v>
      </c>
      <c r="T9" s="236">
        <v>2</v>
      </c>
      <c r="U9" s="236">
        <v>-75</v>
      </c>
      <c r="V9" s="236">
        <v>14</v>
      </c>
      <c r="W9" s="237">
        <v>-145</v>
      </c>
      <c r="X9" s="236">
        <v>-67</v>
      </c>
      <c r="Y9" s="236">
        <v>18</v>
      </c>
      <c r="Z9" s="236">
        <v>-54</v>
      </c>
      <c r="AA9" s="236">
        <v>5</v>
      </c>
      <c r="AB9" s="237">
        <v>-98</v>
      </c>
      <c r="AD9" s="228"/>
      <c r="AE9" s="228"/>
      <c r="AF9" s="228"/>
      <c r="AG9" s="228"/>
      <c r="AH9" s="228"/>
      <c r="AI9" s="228"/>
      <c r="AJ9" s="228"/>
      <c r="AK9" s="228"/>
      <c r="AL9" s="228"/>
      <c r="AM9" s="228"/>
    </row>
    <row r="10" spans="3:39" s="53" customFormat="1" ht="15" customHeight="1" x14ac:dyDescent="0.2">
      <c r="C10" s="188" t="s">
        <v>48</v>
      </c>
      <c r="D10" s="288">
        <v>411</v>
      </c>
      <c r="E10" s="289">
        <v>276</v>
      </c>
      <c r="F10" s="289">
        <v>331</v>
      </c>
      <c r="G10" s="289">
        <v>363</v>
      </c>
      <c r="H10" s="290">
        <v>1381</v>
      </c>
      <c r="I10" s="288">
        <v>272</v>
      </c>
      <c r="J10" s="289">
        <v>387</v>
      </c>
      <c r="K10" s="289">
        <v>398</v>
      </c>
      <c r="L10" s="289">
        <v>433</v>
      </c>
      <c r="M10" s="290">
        <v>1490</v>
      </c>
      <c r="N10" s="288">
        <v>419</v>
      </c>
      <c r="O10" s="289">
        <v>437</v>
      </c>
      <c r="P10" s="289">
        <v>453</v>
      </c>
      <c r="Q10" s="289">
        <v>493</v>
      </c>
      <c r="R10" s="290">
        <v>1801</v>
      </c>
      <c r="S10" s="288">
        <v>470</v>
      </c>
      <c r="T10" s="289">
        <v>482</v>
      </c>
      <c r="U10" s="289">
        <v>473</v>
      </c>
      <c r="V10" s="289">
        <v>996</v>
      </c>
      <c r="W10" s="290">
        <v>2421</v>
      </c>
      <c r="X10" s="288">
        <v>977</v>
      </c>
      <c r="Y10" s="289">
        <v>516</v>
      </c>
      <c r="Z10" s="289">
        <v>528</v>
      </c>
      <c r="AA10" s="289">
        <v>687</v>
      </c>
      <c r="AB10" s="290">
        <v>2708</v>
      </c>
      <c r="AD10" s="228"/>
      <c r="AE10" s="228"/>
      <c r="AF10" s="228"/>
      <c r="AG10" s="228"/>
      <c r="AH10" s="228"/>
      <c r="AI10" s="228"/>
      <c r="AJ10" s="228"/>
      <c r="AK10" s="228"/>
      <c r="AL10" s="228"/>
      <c r="AM10" s="228"/>
    </row>
    <row r="11" spans="3:39" s="53" customFormat="1" ht="15" customHeight="1" x14ac:dyDescent="0.2">
      <c r="C11" s="76" t="s">
        <v>49</v>
      </c>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row>
    <row r="12" spans="3:39" ht="15" customHeight="1" x14ac:dyDescent="0.2">
      <c r="C12" s="76" t="s">
        <v>36</v>
      </c>
      <c r="D12" s="77"/>
      <c r="E12" s="77"/>
      <c r="F12" s="77"/>
      <c r="G12" s="77"/>
      <c r="H12" s="77"/>
      <c r="I12" s="77"/>
      <c r="J12" s="77"/>
      <c r="K12" s="77"/>
      <c r="L12" s="77"/>
      <c r="M12" s="77"/>
      <c r="N12" s="77"/>
      <c r="O12" s="77"/>
      <c r="P12" s="77"/>
      <c r="Q12" s="77"/>
      <c r="R12" s="77"/>
      <c r="S12" s="77"/>
      <c r="T12" s="77"/>
      <c r="U12" s="77"/>
      <c r="V12" s="77"/>
      <c r="W12" s="77"/>
      <c r="X12" s="77"/>
      <c r="Y12" s="77"/>
      <c r="Z12" s="77"/>
      <c r="AA12" s="77"/>
      <c r="AB12" s="77"/>
    </row>
    <row r="13" spans="3:39" ht="15" customHeight="1" x14ac:dyDescent="0.2">
      <c r="D13" s="77"/>
      <c r="E13" s="77"/>
      <c r="F13" s="77"/>
      <c r="G13" s="77"/>
      <c r="H13" s="77"/>
      <c r="I13" s="77"/>
      <c r="J13" s="77"/>
      <c r="K13" s="77"/>
      <c r="L13" s="77"/>
      <c r="M13" s="77"/>
      <c r="N13" s="77"/>
      <c r="O13" s="77"/>
      <c r="P13" s="77"/>
      <c r="Q13" s="77"/>
      <c r="R13" s="77"/>
      <c r="S13" s="77"/>
      <c r="T13" s="77"/>
      <c r="U13" s="77"/>
      <c r="V13" s="77"/>
      <c r="W13" s="77"/>
      <c r="X13" s="77"/>
      <c r="Y13" s="77"/>
      <c r="Z13" s="77"/>
      <c r="AA13" s="77"/>
      <c r="AB13" s="77"/>
    </row>
    <row r="14" spans="3:39" ht="15" customHeight="1" x14ac:dyDescent="0.2">
      <c r="C14" s="52" t="s">
        <v>0</v>
      </c>
      <c r="D14" s="52"/>
      <c r="E14" s="52"/>
      <c r="F14" s="52"/>
      <c r="G14" s="52"/>
      <c r="H14" s="52"/>
      <c r="I14" s="52"/>
      <c r="J14" s="52"/>
      <c r="K14" s="52"/>
      <c r="L14" s="52"/>
      <c r="M14" s="52"/>
      <c r="N14" s="52"/>
      <c r="O14" s="52"/>
      <c r="P14" s="52"/>
      <c r="Q14" s="52"/>
      <c r="R14" s="52"/>
      <c r="S14" s="52"/>
      <c r="T14" s="52"/>
      <c r="U14" s="52"/>
      <c r="V14" s="52"/>
      <c r="W14" s="52"/>
      <c r="X14" s="52"/>
      <c r="Y14" s="52"/>
      <c r="Z14" s="52"/>
      <c r="AA14" s="52"/>
      <c r="AB14" s="52"/>
    </row>
    <row r="15" spans="3:39" ht="15" customHeight="1" x14ac:dyDescent="0.2">
      <c r="C15" s="52" t="s">
        <v>50</v>
      </c>
      <c r="D15" s="52"/>
      <c r="E15" s="52"/>
      <c r="F15" s="52"/>
      <c r="G15" s="52"/>
      <c r="H15" s="52"/>
      <c r="I15" s="52"/>
      <c r="J15" s="52"/>
      <c r="K15" s="52"/>
      <c r="L15" s="52"/>
      <c r="M15" s="52"/>
      <c r="N15" s="52"/>
      <c r="O15" s="52"/>
      <c r="P15" s="52"/>
      <c r="Q15" s="52"/>
      <c r="R15" s="52"/>
      <c r="S15" s="52"/>
      <c r="T15" s="52"/>
      <c r="U15" s="52"/>
      <c r="V15" s="52"/>
      <c r="W15" s="52"/>
      <c r="X15" s="52"/>
      <c r="Y15" s="52"/>
      <c r="Z15" s="52"/>
      <c r="AA15" s="52"/>
      <c r="AB15" s="52"/>
    </row>
    <row r="16" spans="3:39" ht="15" customHeight="1" x14ac:dyDescent="0.2">
      <c r="C16" s="52" t="s">
        <v>44</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7" spans="2:29" ht="15" customHeight="1" x14ac:dyDescent="0.2">
      <c r="C17" s="184"/>
      <c r="D17" s="359" t="s">
        <v>3</v>
      </c>
      <c r="E17" s="365"/>
      <c r="F17" s="365"/>
      <c r="G17" s="365"/>
      <c r="H17" s="366"/>
      <c r="I17" s="357">
        <v>2020</v>
      </c>
      <c r="J17" s="361"/>
      <c r="K17" s="361"/>
      <c r="L17" s="361"/>
      <c r="M17" s="364"/>
      <c r="N17" s="357">
        <v>2021</v>
      </c>
      <c r="O17" s="361"/>
      <c r="P17" s="361"/>
      <c r="Q17" s="361"/>
      <c r="R17" s="364"/>
      <c r="S17" s="357">
        <v>2022</v>
      </c>
      <c r="T17" s="361"/>
      <c r="U17" s="361"/>
      <c r="V17" s="361"/>
      <c r="W17" s="364"/>
      <c r="X17" s="357">
        <v>2023</v>
      </c>
      <c r="Y17" s="361"/>
      <c r="Z17" s="361"/>
      <c r="AA17" s="361"/>
      <c r="AB17" s="364"/>
    </row>
    <row r="18" spans="2:29" ht="15" customHeight="1" x14ac:dyDescent="0.2">
      <c r="C18" s="185"/>
      <c r="D18" s="46" t="s">
        <v>4</v>
      </c>
      <c r="E18" s="47" t="s">
        <v>5</v>
      </c>
      <c r="F18" s="47" t="s">
        <v>6</v>
      </c>
      <c r="G18" s="47" t="s">
        <v>7</v>
      </c>
      <c r="H18" s="50" t="s">
        <v>8</v>
      </c>
      <c r="I18" s="46" t="s">
        <v>4</v>
      </c>
      <c r="J18" s="47" t="s">
        <v>5</v>
      </c>
      <c r="K18" s="47" t="s">
        <v>6</v>
      </c>
      <c r="L18" s="47" t="s">
        <v>7</v>
      </c>
      <c r="M18" s="50" t="s">
        <v>8</v>
      </c>
      <c r="N18" s="46" t="s">
        <v>4</v>
      </c>
      <c r="O18" s="47" t="s">
        <v>5</v>
      </c>
      <c r="P18" s="47" t="s">
        <v>6</v>
      </c>
      <c r="Q18" s="47" t="s">
        <v>7</v>
      </c>
      <c r="R18" s="50" t="s">
        <v>8</v>
      </c>
      <c r="S18" s="46" t="s">
        <v>4</v>
      </c>
      <c r="T18" s="47" t="s">
        <v>5</v>
      </c>
      <c r="U18" s="47" t="s">
        <v>6</v>
      </c>
      <c r="V18" s="47" t="s">
        <v>7</v>
      </c>
      <c r="W18" s="50" t="s">
        <v>8</v>
      </c>
      <c r="X18" s="46" t="s">
        <v>4</v>
      </c>
      <c r="Y18" s="47" t="s">
        <v>5</v>
      </c>
      <c r="Z18" s="47" t="s">
        <v>6</v>
      </c>
      <c r="AA18" s="47" t="s">
        <v>7</v>
      </c>
      <c r="AB18" s="50" t="s">
        <v>8</v>
      </c>
    </row>
    <row r="19" spans="2:29" ht="15" customHeight="1" x14ac:dyDescent="0.2">
      <c r="C19" s="186" t="s">
        <v>51</v>
      </c>
      <c r="D19" s="238">
        <v>391</v>
      </c>
      <c r="E19" s="239">
        <v>368</v>
      </c>
      <c r="F19" s="239">
        <v>436</v>
      </c>
      <c r="G19" s="239">
        <v>478</v>
      </c>
      <c r="H19" s="240">
        <v>1673</v>
      </c>
      <c r="I19" s="241">
        <v>471</v>
      </c>
      <c r="J19" s="242">
        <v>489</v>
      </c>
      <c r="K19" s="242">
        <v>509</v>
      </c>
      <c r="L19" s="242">
        <v>566</v>
      </c>
      <c r="M19" s="240">
        <v>2035</v>
      </c>
      <c r="N19" s="241">
        <v>526</v>
      </c>
      <c r="O19" s="242">
        <v>532</v>
      </c>
      <c r="P19" s="242">
        <v>470</v>
      </c>
      <c r="Q19" s="242">
        <v>490</v>
      </c>
      <c r="R19" s="240">
        <v>2018</v>
      </c>
      <c r="S19" s="241">
        <v>460</v>
      </c>
      <c r="T19" s="242">
        <v>575</v>
      </c>
      <c r="U19" s="242">
        <v>539</v>
      </c>
      <c r="V19" s="242">
        <v>570</v>
      </c>
      <c r="W19" s="240">
        <v>2144</v>
      </c>
      <c r="X19" s="242">
        <v>1034</v>
      </c>
      <c r="Y19" s="242">
        <v>608</v>
      </c>
      <c r="Z19" s="242">
        <v>574</v>
      </c>
      <c r="AA19" s="242">
        <v>773</v>
      </c>
      <c r="AB19" s="240">
        <v>2988</v>
      </c>
    </row>
    <row r="20" spans="2:29" ht="15" customHeight="1" x14ac:dyDescent="0.2">
      <c r="C20" s="189" t="s">
        <v>52</v>
      </c>
      <c r="D20" s="225"/>
      <c r="E20" s="224"/>
      <c r="F20" s="224"/>
      <c r="G20" s="224"/>
      <c r="H20" s="226"/>
      <c r="I20" s="225"/>
      <c r="J20" s="224"/>
      <c r="K20" s="224"/>
      <c r="L20" s="224"/>
      <c r="M20" s="226"/>
      <c r="N20" s="225"/>
      <c r="O20" s="224"/>
      <c r="P20" s="224"/>
      <c r="Q20" s="224"/>
      <c r="R20" s="226"/>
      <c r="S20" s="225"/>
      <c r="T20" s="224"/>
      <c r="U20" s="224"/>
      <c r="V20" s="224"/>
      <c r="W20" s="226"/>
      <c r="X20" s="224"/>
      <c r="Y20" s="224"/>
      <c r="Z20" s="224"/>
      <c r="AA20" s="224"/>
      <c r="AB20" s="226"/>
    </row>
    <row r="21" spans="2:29" ht="15" customHeight="1" x14ac:dyDescent="0.2">
      <c r="C21" s="190" t="s">
        <v>342</v>
      </c>
      <c r="D21" s="225">
        <v>150</v>
      </c>
      <c r="E21" s="224">
        <v>0</v>
      </c>
      <c r="F21" s="224">
        <v>0</v>
      </c>
      <c r="G21" s="224">
        <v>0</v>
      </c>
      <c r="H21" s="226">
        <v>150</v>
      </c>
      <c r="I21" s="225">
        <v>0</v>
      </c>
      <c r="J21" s="224">
        <v>0</v>
      </c>
      <c r="K21" s="224">
        <v>0</v>
      </c>
      <c r="L21" s="224">
        <v>3</v>
      </c>
      <c r="M21" s="226">
        <v>3</v>
      </c>
      <c r="N21" s="225">
        <v>16</v>
      </c>
      <c r="O21" s="224">
        <v>16</v>
      </c>
      <c r="P21" s="224">
        <v>16</v>
      </c>
      <c r="Q21" s="224">
        <v>16</v>
      </c>
      <c r="R21" s="226">
        <v>63</v>
      </c>
      <c r="S21" s="225">
        <v>16</v>
      </c>
      <c r="T21" s="224">
        <v>16</v>
      </c>
      <c r="U21" s="224">
        <v>16</v>
      </c>
      <c r="V21" s="224">
        <v>495</v>
      </c>
      <c r="W21" s="226">
        <v>542</v>
      </c>
      <c r="X21" s="225">
        <v>0</v>
      </c>
      <c r="Y21" s="224">
        <v>0</v>
      </c>
      <c r="Z21" s="224">
        <v>0</v>
      </c>
      <c r="AA21" s="224">
        <v>1</v>
      </c>
      <c r="AB21" s="226">
        <v>1</v>
      </c>
    </row>
    <row r="22" spans="2:29" ht="15" customHeight="1" x14ac:dyDescent="0.2">
      <c r="C22" s="190" t="s">
        <v>341</v>
      </c>
      <c r="D22" s="225">
        <v>0</v>
      </c>
      <c r="E22" s="224">
        <v>0</v>
      </c>
      <c r="F22" s="224">
        <v>0</v>
      </c>
      <c r="G22" s="224">
        <v>0</v>
      </c>
      <c r="H22" s="226">
        <v>0</v>
      </c>
      <c r="I22" s="225">
        <v>0</v>
      </c>
      <c r="J22" s="224">
        <v>15</v>
      </c>
      <c r="K22" s="224">
        <v>0</v>
      </c>
      <c r="L22" s="224">
        <v>0</v>
      </c>
      <c r="M22" s="226">
        <v>15</v>
      </c>
      <c r="N22" s="225">
        <v>0</v>
      </c>
      <c r="O22" s="224">
        <v>1</v>
      </c>
      <c r="P22" s="224">
        <v>0</v>
      </c>
      <c r="Q22" s="224">
        <v>0</v>
      </c>
      <c r="R22" s="226">
        <v>1</v>
      </c>
      <c r="S22" s="225">
        <v>0</v>
      </c>
      <c r="T22" s="224">
        <v>0</v>
      </c>
      <c r="U22" s="224">
        <v>0</v>
      </c>
      <c r="V22" s="224">
        <v>0</v>
      </c>
      <c r="W22" s="226">
        <v>0</v>
      </c>
      <c r="X22" s="225">
        <v>35</v>
      </c>
      <c r="Y22" s="224">
        <v>0</v>
      </c>
      <c r="Z22" s="224">
        <v>4</v>
      </c>
      <c r="AA22" s="224">
        <v>5</v>
      </c>
      <c r="AB22" s="226">
        <v>44</v>
      </c>
    </row>
    <row r="23" spans="2:29" ht="15" customHeight="1" x14ac:dyDescent="0.2">
      <c r="C23" s="190" t="s">
        <v>343</v>
      </c>
      <c r="D23" s="225">
        <v>88</v>
      </c>
      <c r="E23" s="224">
        <v>57</v>
      </c>
      <c r="F23" s="224">
        <v>55</v>
      </c>
      <c r="G23" s="224">
        <v>50</v>
      </c>
      <c r="H23" s="226">
        <v>250</v>
      </c>
      <c r="I23" s="225">
        <v>84</v>
      </c>
      <c r="J23" s="224">
        <v>31</v>
      </c>
      <c r="K23" s="224">
        <v>15</v>
      </c>
      <c r="L23" s="224">
        <v>1</v>
      </c>
      <c r="M23" s="226">
        <v>131</v>
      </c>
      <c r="N23" s="225">
        <v>63</v>
      </c>
      <c r="O23" s="224">
        <v>-1</v>
      </c>
      <c r="P23" s="224">
        <v>81</v>
      </c>
      <c r="Q23" s="224">
        <v>1</v>
      </c>
      <c r="R23" s="226">
        <v>143</v>
      </c>
      <c r="S23" s="225">
        <v>86</v>
      </c>
      <c r="T23" s="224">
        <v>-2</v>
      </c>
      <c r="U23" s="224">
        <v>75</v>
      </c>
      <c r="V23" s="224">
        <v>-14</v>
      </c>
      <c r="W23" s="226">
        <v>145</v>
      </c>
      <c r="X23" s="225">
        <v>67</v>
      </c>
      <c r="Y23" s="224">
        <v>-18</v>
      </c>
      <c r="Z23" s="224">
        <v>54</v>
      </c>
      <c r="AA23" s="224">
        <v>-5</v>
      </c>
      <c r="AB23" s="226">
        <v>98</v>
      </c>
      <c r="AC23" s="139"/>
    </row>
    <row r="24" spans="2:29" ht="15" customHeight="1" x14ac:dyDescent="0.2">
      <c r="C24" s="190" t="s">
        <v>344</v>
      </c>
      <c r="D24" s="225">
        <v>0</v>
      </c>
      <c r="E24" s="224">
        <v>0</v>
      </c>
      <c r="F24" s="224">
        <v>0</v>
      </c>
      <c r="G24" s="224">
        <v>0</v>
      </c>
      <c r="H24" s="226">
        <v>0</v>
      </c>
      <c r="I24" s="225">
        <v>-45</v>
      </c>
      <c r="J24" s="224">
        <v>0</v>
      </c>
      <c r="K24" s="224">
        <v>0</v>
      </c>
      <c r="L24" s="224">
        <v>0</v>
      </c>
      <c r="M24" s="226">
        <v>-45</v>
      </c>
      <c r="N24" s="225">
        <v>0</v>
      </c>
      <c r="O24" s="224">
        <v>-2</v>
      </c>
      <c r="P24" s="224">
        <v>2</v>
      </c>
      <c r="Q24" s="224">
        <v>0</v>
      </c>
      <c r="R24" s="226">
        <v>0</v>
      </c>
      <c r="S24" s="225">
        <v>0</v>
      </c>
      <c r="T24" s="224">
        <v>0</v>
      </c>
      <c r="U24" s="224">
        <v>0</v>
      </c>
      <c r="V24" s="224">
        <v>0</v>
      </c>
      <c r="W24" s="226">
        <v>0</v>
      </c>
      <c r="X24" s="225">
        <v>0</v>
      </c>
      <c r="Y24" s="224">
        <v>0</v>
      </c>
      <c r="Z24" s="224">
        <v>0</v>
      </c>
      <c r="AA24" s="224">
        <v>0</v>
      </c>
      <c r="AB24" s="226">
        <v>0</v>
      </c>
    </row>
    <row r="25" spans="2:29" ht="15" customHeight="1" x14ac:dyDescent="0.2">
      <c r="C25" s="190" t="s">
        <v>57</v>
      </c>
      <c r="D25" s="225">
        <v>23</v>
      </c>
      <c r="E25" s="224">
        <v>21</v>
      </c>
      <c r="F25" s="224">
        <v>23</v>
      </c>
      <c r="G25" s="224">
        <v>16</v>
      </c>
      <c r="H25" s="226">
        <v>83</v>
      </c>
      <c r="I25" s="225">
        <v>8</v>
      </c>
      <c r="J25" s="224">
        <v>6</v>
      </c>
      <c r="K25" s="224">
        <v>5</v>
      </c>
      <c r="L25" s="224">
        <v>2</v>
      </c>
      <c r="M25" s="226">
        <v>20</v>
      </c>
      <c r="N25" s="225">
        <v>3</v>
      </c>
      <c r="O25" s="224">
        <v>3</v>
      </c>
      <c r="P25" s="224">
        <v>1</v>
      </c>
      <c r="Q25" s="224">
        <v>1</v>
      </c>
      <c r="R25" s="226">
        <v>7</v>
      </c>
      <c r="S25" s="225">
        <v>1</v>
      </c>
      <c r="T25" s="224">
        <v>1</v>
      </c>
      <c r="U25" s="224">
        <v>1</v>
      </c>
      <c r="V25" s="224">
        <v>1</v>
      </c>
      <c r="W25" s="226">
        <v>2</v>
      </c>
      <c r="X25" s="225">
        <v>1</v>
      </c>
      <c r="Y25" s="224">
        <v>1</v>
      </c>
      <c r="Z25" s="224">
        <v>1</v>
      </c>
      <c r="AA25" s="224">
        <v>1</v>
      </c>
      <c r="AB25" s="226">
        <v>2</v>
      </c>
    </row>
    <row r="26" spans="2:29" ht="15" customHeight="1" x14ac:dyDescent="0.2">
      <c r="C26" s="190" t="s">
        <v>58</v>
      </c>
      <c r="D26" s="225">
        <v>0</v>
      </c>
      <c r="E26" s="224">
        <v>0</v>
      </c>
      <c r="F26" s="224">
        <v>0</v>
      </c>
      <c r="G26" s="224">
        <v>0</v>
      </c>
      <c r="H26" s="226">
        <v>0</v>
      </c>
      <c r="I26" s="225">
        <v>0</v>
      </c>
      <c r="J26" s="224">
        <v>0</v>
      </c>
      <c r="K26" s="224">
        <v>0</v>
      </c>
      <c r="L26" s="224">
        <v>6</v>
      </c>
      <c r="M26" s="226">
        <v>6</v>
      </c>
      <c r="N26" s="225">
        <v>0</v>
      </c>
      <c r="O26" s="224">
        <v>0</v>
      </c>
      <c r="P26" s="224">
        <v>90</v>
      </c>
      <c r="Q26" s="224">
        <v>103</v>
      </c>
      <c r="R26" s="226">
        <v>193</v>
      </c>
      <c r="S26" s="225">
        <v>100</v>
      </c>
      <c r="T26" s="224">
        <v>0</v>
      </c>
      <c r="U26" s="224">
        <v>25</v>
      </c>
      <c r="V26" s="224">
        <v>50</v>
      </c>
      <c r="W26" s="226">
        <v>175</v>
      </c>
      <c r="X26" s="225">
        <v>0</v>
      </c>
      <c r="Y26" s="224">
        <v>0</v>
      </c>
      <c r="Z26" s="224">
        <v>50</v>
      </c>
      <c r="AA26" s="224">
        <v>0</v>
      </c>
      <c r="AB26" s="226">
        <v>50</v>
      </c>
    </row>
    <row r="27" spans="2:29" ht="15" customHeight="1" x14ac:dyDescent="0.2">
      <c r="C27" s="190" t="s">
        <v>345</v>
      </c>
      <c r="D27" s="229">
        <v>-153</v>
      </c>
      <c r="E27" s="230">
        <v>-114</v>
      </c>
      <c r="F27" s="230">
        <v>-128</v>
      </c>
      <c r="G27" s="230">
        <v>-131</v>
      </c>
      <c r="H27" s="231">
        <v>-525</v>
      </c>
      <c r="I27" s="229">
        <v>-161</v>
      </c>
      <c r="J27" s="230">
        <v>-123</v>
      </c>
      <c r="K27" s="230">
        <v>-116</v>
      </c>
      <c r="L27" s="230">
        <v>-143</v>
      </c>
      <c r="M27" s="231">
        <v>-544</v>
      </c>
      <c r="N27" s="229">
        <v>-126</v>
      </c>
      <c r="O27" s="230">
        <v>-112</v>
      </c>
      <c r="P27" s="230">
        <v>-125</v>
      </c>
      <c r="Q27" s="230">
        <v>-116</v>
      </c>
      <c r="R27" s="231">
        <v>-480</v>
      </c>
      <c r="S27" s="229">
        <v>-106</v>
      </c>
      <c r="T27" s="230">
        <v>-109</v>
      </c>
      <c r="U27" s="230">
        <v>-107</v>
      </c>
      <c r="V27" s="230">
        <v>-119</v>
      </c>
      <c r="W27" s="231">
        <v>-442</v>
      </c>
      <c r="X27" s="229">
        <v>-92</v>
      </c>
      <c r="Y27" s="230">
        <v>-92</v>
      </c>
      <c r="Z27" s="230">
        <v>-100</v>
      </c>
      <c r="AA27" s="230">
        <v>-92</v>
      </c>
      <c r="AB27" s="231">
        <v>-377</v>
      </c>
    </row>
    <row r="28" spans="2:29" s="78" customFormat="1" ht="15" customHeight="1" x14ac:dyDescent="0.2">
      <c r="B28" s="33"/>
      <c r="C28" s="188" t="s">
        <v>46</v>
      </c>
      <c r="D28" s="291">
        <v>499</v>
      </c>
      <c r="E28" s="292">
        <v>333</v>
      </c>
      <c r="F28" s="292">
        <v>386</v>
      </c>
      <c r="G28" s="292">
        <v>413</v>
      </c>
      <c r="H28" s="293">
        <v>1631</v>
      </c>
      <c r="I28" s="291">
        <v>356</v>
      </c>
      <c r="J28" s="292">
        <v>418</v>
      </c>
      <c r="K28" s="292">
        <v>413</v>
      </c>
      <c r="L28" s="292">
        <v>434</v>
      </c>
      <c r="M28" s="293">
        <v>1621</v>
      </c>
      <c r="N28" s="291">
        <v>482</v>
      </c>
      <c r="O28" s="292">
        <v>436</v>
      </c>
      <c r="P28" s="292">
        <v>533</v>
      </c>
      <c r="Q28" s="292">
        <v>494</v>
      </c>
      <c r="R28" s="293">
        <v>1944</v>
      </c>
      <c r="S28" s="291">
        <v>556</v>
      </c>
      <c r="T28" s="292">
        <v>480</v>
      </c>
      <c r="U28" s="292">
        <v>548</v>
      </c>
      <c r="V28" s="292">
        <v>983</v>
      </c>
      <c r="W28" s="293">
        <v>2566</v>
      </c>
      <c r="X28" s="291">
        <v>1044</v>
      </c>
      <c r="Y28" s="292">
        <v>498</v>
      </c>
      <c r="Z28" s="292">
        <v>582</v>
      </c>
      <c r="AA28" s="292">
        <v>682</v>
      </c>
      <c r="AB28" s="293">
        <v>2806</v>
      </c>
      <c r="AC28" s="33"/>
    </row>
    <row r="29" spans="2:29" ht="15" customHeight="1" x14ac:dyDescent="0.2">
      <c r="C29" s="190" t="s">
        <v>351</v>
      </c>
      <c r="D29" s="243">
        <v>-88</v>
      </c>
      <c r="E29" s="244">
        <v>-57</v>
      </c>
      <c r="F29" s="244">
        <v>-55</v>
      </c>
      <c r="G29" s="244">
        <v>-50</v>
      </c>
      <c r="H29" s="231">
        <v>-250</v>
      </c>
      <c r="I29" s="243">
        <v>-84</v>
      </c>
      <c r="J29" s="244">
        <v>-31</v>
      </c>
      <c r="K29" s="244">
        <v>-15</v>
      </c>
      <c r="L29" s="244">
        <v>-1</v>
      </c>
      <c r="M29" s="231">
        <v>-131</v>
      </c>
      <c r="N29" s="243">
        <v>-63</v>
      </c>
      <c r="O29" s="244">
        <v>1</v>
      </c>
      <c r="P29" s="244">
        <v>-81</v>
      </c>
      <c r="Q29" s="244">
        <v>-1</v>
      </c>
      <c r="R29" s="231">
        <v>-143</v>
      </c>
      <c r="S29" s="243">
        <v>-86</v>
      </c>
      <c r="T29" s="244">
        <v>2</v>
      </c>
      <c r="U29" s="244">
        <v>-75</v>
      </c>
      <c r="V29" s="244">
        <v>14</v>
      </c>
      <c r="W29" s="231">
        <v>-145</v>
      </c>
      <c r="X29" s="243">
        <v>-67</v>
      </c>
      <c r="Y29" s="244">
        <v>18</v>
      </c>
      <c r="Z29" s="244">
        <v>-54</v>
      </c>
      <c r="AA29" s="244">
        <v>5</v>
      </c>
      <c r="AB29" s="231">
        <v>-98</v>
      </c>
    </row>
    <row r="30" spans="2:29" ht="15" customHeight="1" x14ac:dyDescent="0.2">
      <c r="C30" s="188" t="s">
        <v>48</v>
      </c>
      <c r="D30" s="245">
        <v>411</v>
      </c>
      <c r="E30" s="246">
        <v>276</v>
      </c>
      <c r="F30" s="246">
        <v>331</v>
      </c>
      <c r="G30" s="246">
        <v>363</v>
      </c>
      <c r="H30" s="247">
        <v>1381</v>
      </c>
      <c r="I30" s="245">
        <v>272</v>
      </c>
      <c r="J30" s="246">
        <v>387</v>
      </c>
      <c r="K30" s="246">
        <v>398</v>
      </c>
      <c r="L30" s="246">
        <v>433</v>
      </c>
      <c r="M30" s="247">
        <v>1490</v>
      </c>
      <c r="N30" s="245">
        <v>419</v>
      </c>
      <c r="O30" s="246">
        <v>436</v>
      </c>
      <c r="P30" s="246">
        <v>453</v>
      </c>
      <c r="Q30" s="246">
        <v>493</v>
      </c>
      <c r="R30" s="247">
        <v>1801</v>
      </c>
      <c r="S30" s="245">
        <v>470</v>
      </c>
      <c r="T30" s="246">
        <v>482</v>
      </c>
      <c r="U30" s="246">
        <v>473</v>
      </c>
      <c r="V30" s="246">
        <v>996</v>
      </c>
      <c r="W30" s="247">
        <v>2421</v>
      </c>
      <c r="X30" s="245">
        <v>977</v>
      </c>
      <c r="Y30" s="246">
        <v>516</v>
      </c>
      <c r="Z30" s="246">
        <v>528</v>
      </c>
      <c r="AA30" s="246">
        <v>687</v>
      </c>
      <c r="AB30" s="247">
        <v>2708</v>
      </c>
    </row>
    <row r="31" spans="2:29" ht="15" customHeight="1" x14ac:dyDescent="0.2">
      <c r="C31" s="76" t="s">
        <v>36</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row>
    <row r="32" spans="2:29" ht="15" customHeight="1" x14ac:dyDescent="0.2">
      <c r="C32" s="76" t="s">
        <v>37</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row>
    <row r="33" spans="2:28" ht="15" customHeight="1" x14ac:dyDescent="0.2">
      <c r="C33" s="182" t="s">
        <v>38</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row>
    <row r="34" spans="2:28" ht="63.75" customHeight="1" x14ac:dyDescent="0.2">
      <c r="B34" s="183" t="s">
        <v>60</v>
      </c>
      <c r="C34" s="354" t="s">
        <v>61</v>
      </c>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row>
    <row r="35" spans="2:28" ht="37.5" customHeight="1" x14ac:dyDescent="0.2">
      <c r="B35" s="81" t="s">
        <v>39</v>
      </c>
      <c r="C35" s="354" t="s">
        <v>40</v>
      </c>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row>
    <row r="36" spans="2:28" ht="15" customHeight="1" x14ac:dyDescent="0.2">
      <c r="B36" s="81" t="s">
        <v>41</v>
      </c>
      <c r="C36" s="355" t="s">
        <v>359</v>
      </c>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row>
    <row r="37" spans="2:28" s="76" customFormat="1" ht="15" customHeight="1" x14ac:dyDescent="0.2">
      <c r="C37" s="351" t="s">
        <v>346</v>
      </c>
      <c r="D37" s="363" t="s">
        <v>347</v>
      </c>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row>
    <row r="38" spans="2:28" s="76" customFormat="1" ht="15" customHeight="1" x14ac:dyDescent="0.2">
      <c r="C38" s="352" t="s">
        <v>53</v>
      </c>
      <c r="H38" s="356" t="s">
        <v>348</v>
      </c>
      <c r="I38" s="356"/>
      <c r="J38" s="356"/>
      <c r="K38" s="356"/>
      <c r="L38" s="356"/>
      <c r="M38" s="356"/>
      <c r="N38" s="356"/>
      <c r="O38" s="356"/>
      <c r="P38" s="356"/>
      <c r="Q38" s="356"/>
      <c r="R38" s="356"/>
      <c r="S38" s="356"/>
      <c r="T38" s="356"/>
      <c r="U38" s="356"/>
      <c r="V38" s="356"/>
      <c r="W38" s="356"/>
      <c r="X38" s="356"/>
      <c r="Y38" s="356"/>
      <c r="Z38" s="356"/>
      <c r="AA38" s="356"/>
      <c r="AB38" s="356"/>
    </row>
    <row r="39" spans="2:28" s="76" customFormat="1" ht="15" customHeight="1" x14ac:dyDescent="0.2">
      <c r="C39" s="352" t="s">
        <v>54</v>
      </c>
      <c r="H39" s="356" t="s">
        <v>348</v>
      </c>
      <c r="I39" s="356"/>
      <c r="J39" s="356"/>
      <c r="K39" s="356"/>
      <c r="L39" s="356"/>
      <c r="M39" s="356"/>
      <c r="N39" s="356"/>
      <c r="O39" s="356"/>
      <c r="P39" s="356"/>
      <c r="Q39" s="356"/>
      <c r="R39" s="356"/>
      <c r="S39" s="356"/>
      <c r="T39" s="356"/>
      <c r="U39" s="356"/>
      <c r="V39" s="356"/>
      <c r="W39" s="356"/>
      <c r="X39" s="356"/>
      <c r="Y39" s="356"/>
      <c r="Z39" s="356"/>
      <c r="AA39" s="356"/>
      <c r="AB39" s="356"/>
    </row>
    <row r="40" spans="2:28" s="76" customFormat="1" ht="15" customHeight="1" x14ac:dyDescent="0.2">
      <c r="C40" s="76" t="s">
        <v>55</v>
      </c>
      <c r="H40" s="362" t="s">
        <v>358</v>
      </c>
      <c r="I40" s="362"/>
      <c r="J40" s="362"/>
      <c r="K40" s="362"/>
      <c r="L40" s="362"/>
      <c r="M40" s="362"/>
      <c r="N40" s="362"/>
      <c r="O40" s="362"/>
      <c r="P40" s="362"/>
      <c r="Q40" s="362"/>
      <c r="R40" s="362"/>
      <c r="S40" s="362"/>
      <c r="T40" s="362"/>
      <c r="U40" s="362"/>
      <c r="V40" s="362"/>
      <c r="W40" s="362"/>
      <c r="X40" s="362"/>
      <c r="Y40" s="362"/>
      <c r="Z40" s="362"/>
      <c r="AA40" s="362"/>
      <c r="AB40" s="362"/>
    </row>
    <row r="41" spans="2:28" s="76" customFormat="1" ht="15" customHeight="1" x14ac:dyDescent="0.2">
      <c r="C41" s="76" t="s">
        <v>56</v>
      </c>
      <c r="H41" s="356" t="s">
        <v>350</v>
      </c>
      <c r="I41" s="356"/>
      <c r="J41" s="356"/>
      <c r="K41" s="356"/>
      <c r="L41" s="356"/>
      <c r="M41" s="356"/>
      <c r="N41" s="356"/>
      <c r="O41" s="356"/>
      <c r="P41" s="356"/>
      <c r="Q41" s="356"/>
      <c r="R41" s="356"/>
      <c r="S41" s="356"/>
      <c r="T41" s="356"/>
      <c r="U41" s="356"/>
      <c r="V41" s="356"/>
      <c r="W41" s="356"/>
      <c r="X41" s="356"/>
      <c r="Y41" s="356"/>
      <c r="Z41" s="356"/>
      <c r="AA41" s="356"/>
      <c r="AB41" s="356"/>
    </row>
    <row r="42" spans="2:28" s="76" customFormat="1" ht="15" customHeight="1" x14ac:dyDescent="0.2">
      <c r="C42" s="352" t="s">
        <v>59</v>
      </c>
      <c r="H42" s="356" t="s">
        <v>349</v>
      </c>
      <c r="I42" s="356"/>
      <c r="J42" s="356"/>
      <c r="K42" s="356"/>
      <c r="L42" s="356"/>
      <c r="M42" s="356"/>
      <c r="N42" s="356"/>
      <c r="O42" s="356"/>
      <c r="P42" s="356"/>
      <c r="Q42" s="356"/>
      <c r="R42" s="356"/>
      <c r="S42" s="356"/>
      <c r="T42" s="356"/>
      <c r="U42" s="356"/>
      <c r="V42" s="356"/>
      <c r="W42" s="356"/>
      <c r="X42" s="356"/>
      <c r="Y42" s="356"/>
      <c r="Z42" s="356"/>
      <c r="AA42" s="356"/>
      <c r="AB42" s="356"/>
    </row>
    <row r="43" spans="2:28" s="76" customFormat="1" ht="15" customHeight="1" x14ac:dyDescent="0.2"/>
  </sheetData>
  <sheetProtection sheet="1" objects="1" scenarios="1" formatColumns="0" formatRows="0"/>
  <mergeCells count="19">
    <mergeCell ref="C36:AB36"/>
    <mergeCell ref="D37:AB37"/>
    <mergeCell ref="C34:AB34"/>
    <mergeCell ref="C35:AB35"/>
    <mergeCell ref="S4:W4"/>
    <mergeCell ref="S17:W17"/>
    <mergeCell ref="X4:AB4"/>
    <mergeCell ref="X17:AB17"/>
    <mergeCell ref="D4:H4"/>
    <mergeCell ref="D17:H17"/>
    <mergeCell ref="I4:M4"/>
    <mergeCell ref="I17:M17"/>
    <mergeCell ref="N4:R4"/>
    <mergeCell ref="N17:R17"/>
    <mergeCell ref="H38:AB38"/>
    <mergeCell ref="H39:AB39"/>
    <mergeCell ref="H40:AB40"/>
    <mergeCell ref="H41:AB41"/>
    <mergeCell ref="H42:AB42"/>
  </mergeCells>
  <pageMargins left="0.25" right="0.25" top="0.75" bottom="0.75" header="0.3" footer="0.3"/>
  <pageSetup scale="71" orientation="landscape" verticalDpi="1200" r:id="rId1"/>
  <ignoredErrors>
    <ignoredError sqref="B35: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dimension ref="B1:AC23"/>
  <sheetViews>
    <sheetView showGridLines="0" zoomScaleNormal="100" zoomScaleSheetLayoutView="100" workbookViewId="0">
      <selection activeCell="C25" sqref="C25"/>
    </sheetView>
  </sheetViews>
  <sheetFormatPr defaultColWidth="8.5703125" defaultRowHeight="15" customHeight="1" outlineLevelCol="1" x14ac:dyDescent="0.2"/>
  <cols>
    <col min="1" max="2" width="2.7109375" style="1" customWidth="1"/>
    <col min="3" max="3" width="49.140625" style="1" bestFit="1" customWidth="1"/>
    <col min="4" max="7" width="9.7109375" style="1" hidden="1" customWidth="1" outlineLevel="1"/>
    <col min="8" max="8" width="15.5703125" style="1" customWidth="1" collapsed="1"/>
    <col min="9" max="12" width="9.7109375" style="1" hidden="1" customWidth="1" outlineLevel="1"/>
    <col min="13" max="13" width="15.5703125" style="1" customWidth="1" collapsed="1"/>
    <col min="14" max="17" width="9.7109375" style="1" hidden="1" customWidth="1" outlineLevel="1"/>
    <col min="18" max="18" width="15.5703125" style="1" customWidth="1" collapsed="1"/>
    <col min="19" max="22" width="9.7109375" style="1" hidden="1" customWidth="1" outlineLevel="1"/>
    <col min="23" max="23" width="15.5703125" style="1" customWidth="1" collapsed="1"/>
    <col min="24" max="27" width="9.7109375" style="1" hidden="1" customWidth="1" outlineLevel="1"/>
    <col min="28" max="28" width="15.5703125" style="1" customWidth="1" collapsed="1"/>
    <col min="29" max="16384" width="8.5703125" style="1"/>
  </cols>
  <sheetData>
    <row r="1" spans="3:29" s="33" customFormat="1" ht="15" customHeight="1" x14ac:dyDescent="0.2">
      <c r="C1" s="52" t="s">
        <v>0</v>
      </c>
      <c r="D1" s="52"/>
      <c r="E1" s="52"/>
      <c r="F1" s="52"/>
      <c r="G1" s="52"/>
      <c r="H1" s="52"/>
      <c r="I1" s="52"/>
      <c r="J1" s="52"/>
      <c r="K1" s="52"/>
      <c r="L1" s="52"/>
      <c r="M1" s="52"/>
      <c r="N1" s="52"/>
      <c r="O1" s="52"/>
      <c r="P1" s="52"/>
      <c r="Q1" s="52"/>
      <c r="R1" s="52"/>
      <c r="S1" s="52"/>
      <c r="T1" s="52"/>
      <c r="U1" s="52"/>
      <c r="V1" s="52"/>
      <c r="W1" s="52"/>
      <c r="X1" s="52"/>
      <c r="Y1" s="52"/>
      <c r="Z1" s="52"/>
      <c r="AA1" s="52"/>
      <c r="AB1" s="52"/>
    </row>
    <row r="2" spans="3:29" s="33" customFormat="1" ht="15" customHeight="1" x14ac:dyDescent="0.2">
      <c r="C2" s="52" t="s">
        <v>62</v>
      </c>
      <c r="D2" s="52"/>
      <c r="E2" s="52"/>
      <c r="F2" s="52"/>
      <c r="G2" s="52"/>
      <c r="H2" s="52"/>
      <c r="I2" s="52"/>
      <c r="J2" s="52"/>
      <c r="K2" s="52"/>
      <c r="L2" s="52"/>
      <c r="M2" s="52"/>
      <c r="N2" s="52"/>
      <c r="O2" s="52"/>
      <c r="P2" s="52"/>
      <c r="Q2" s="52"/>
      <c r="R2" s="52"/>
      <c r="S2" s="52"/>
      <c r="T2" s="52"/>
      <c r="U2" s="52"/>
      <c r="V2" s="52"/>
      <c r="W2" s="52"/>
      <c r="X2" s="52"/>
      <c r="Y2" s="52"/>
      <c r="Z2" s="52"/>
      <c r="AA2" s="52"/>
      <c r="AB2" s="52"/>
    </row>
    <row r="3" spans="3:29" s="33" customFormat="1" ht="15" customHeight="1" x14ac:dyDescent="0.2">
      <c r="C3" s="52" t="s">
        <v>44</v>
      </c>
      <c r="D3" s="52"/>
      <c r="E3" s="52"/>
      <c r="F3" s="52"/>
      <c r="G3" s="52"/>
      <c r="H3" s="52"/>
      <c r="I3" s="52"/>
      <c r="J3" s="52"/>
      <c r="K3" s="52"/>
      <c r="L3" s="52"/>
      <c r="M3" s="52"/>
      <c r="N3" s="52"/>
      <c r="O3" s="52"/>
      <c r="P3" s="52"/>
      <c r="Q3" s="52"/>
      <c r="R3" s="52"/>
      <c r="S3" s="52"/>
      <c r="T3" s="52"/>
      <c r="U3" s="52"/>
      <c r="V3" s="52"/>
      <c r="W3" s="52"/>
      <c r="X3" s="52"/>
      <c r="Y3" s="52"/>
      <c r="Z3" s="52"/>
      <c r="AA3" s="52"/>
      <c r="AB3" s="52"/>
    </row>
    <row r="4" spans="3:29" s="53" customFormat="1" ht="15" customHeight="1" x14ac:dyDescent="0.2">
      <c r="C4" s="113"/>
      <c r="D4" s="365" t="s">
        <v>3</v>
      </c>
      <c r="E4" s="365"/>
      <c r="F4" s="365"/>
      <c r="G4" s="365"/>
      <c r="H4" s="366"/>
      <c r="I4" s="357">
        <v>2020</v>
      </c>
      <c r="J4" s="361"/>
      <c r="K4" s="361"/>
      <c r="L4" s="361"/>
      <c r="M4" s="364"/>
      <c r="N4" s="357">
        <v>2021</v>
      </c>
      <c r="O4" s="361"/>
      <c r="P4" s="361"/>
      <c r="Q4" s="361"/>
      <c r="R4" s="364"/>
      <c r="S4" s="357">
        <v>2022</v>
      </c>
      <c r="T4" s="361"/>
      <c r="U4" s="361"/>
      <c r="V4" s="361"/>
      <c r="W4" s="364"/>
      <c r="X4" s="357">
        <v>2023</v>
      </c>
      <c r="Y4" s="361"/>
      <c r="Z4" s="361"/>
      <c r="AA4" s="361"/>
      <c r="AB4" s="364"/>
    </row>
    <row r="5" spans="3:29" s="53" customFormat="1" ht="15" customHeight="1" x14ac:dyDescent="0.2">
      <c r="C5" s="113"/>
      <c r="D5" s="49" t="s">
        <v>4</v>
      </c>
      <c r="E5" s="49" t="s">
        <v>5</v>
      </c>
      <c r="F5" s="49" t="s">
        <v>6</v>
      </c>
      <c r="G5" s="49" t="s">
        <v>7</v>
      </c>
      <c r="H5" s="50" t="s">
        <v>8</v>
      </c>
      <c r="I5" s="75" t="s">
        <v>4</v>
      </c>
      <c r="J5" s="49" t="s">
        <v>5</v>
      </c>
      <c r="K5" s="49" t="s">
        <v>6</v>
      </c>
      <c r="L5" s="49" t="s">
        <v>7</v>
      </c>
      <c r="M5" s="50" t="s">
        <v>8</v>
      </c>
      <c r="N5" s="75" t="s">
        <v>4</v>
      </c>
      <c r="O5" s="49" t="s">
        <v>5</v>
      </c>
      <c r="P5" s="49" t="s">
        <v>6</v>
      </c>
      <c r="Q5" s="49" t="s">
        <v>7</v>
      </c>
      <c r="R5" s="50" t="s">
        <v>8</v>
      </c>
      <c r="S5" s="75" t="s">
        <v>4</v>
      </c>
      <c r="T5" s="49" t="s">
        <v>5</v>
      </c>
      <c r="U5" s="49" t="s">
        <v>6</v>
      </c>
      <c r="V5" s="49" t="s">
        <v>7</v>
      </c>
      <c r="W5" s="50" t="s">
        <v>8</v>
      </c>
      <c r="X5" s="75" t="s">
        <v>4</v>
      </c>
      <c r="Y5" s="49" t="s">
        <v>5</v>
      </c>
      <c r="Z5" s="49" t="s">
        <v>6</v>
      </c>
      <c r="AA5" s="49" t="s">
        <v>7</v>
      </c>
      <c r="AB5" s="50" t="s">
        <v>8</v>
      </c>
    </row>
    <row r="6" spans="3:29" s="33" customFormat="1" ht="15" customHeight="1" x14ac:dyDescent="0.2">
      <c r="C6" s="114" t="s">
        <v>63</v>
      </c>
      <c r="D6" s="193">
        <v>-1208</v>
      </c>
      <c r="E6" s="193">
        <v>-23</v>
      </c>
      <c r="F6" s="193">
        <v>-23</v>
      </c>
      <c r="G6" s="193">
        <v>-467</v>
      </c>
      <c r="H6" s="194">
        <v>-1721</v>
      </c>
      <c r="I6" s="195">
        <v>-99</v>
      </c>
      <c r="J6" s="193">
        <v>-475</v>
      </c>
      <c r="K6" s="193">
        <v>-802</v>
      </c>
      <c r="L6" s="193">
        <v>-805</v>
      </c>
      <c r="M6" s="196">
        <v>-2182</v>
      </c>
      <c r="N6" s="193">
        <v>-503</v>
      </c>
      <c r="O6" s="193">
        <v>-181</v>
      </c>
      <c r="P6" s="193">
        <v>-1336</v>
      </c>
      <c r="Q6" s="193">
        <v>-172</v>
      </c>
      <c r="R6" s="194">
        <v>-2192</v>
      </c>
      <c r="S6" s="334" t="s">
        <v>326</v>
      </c>
      <c r="T6" s="193">
        <v>-175</v>
      </c>
      <c r="U6" s="193">
        <v>-1316</v>
      </c>
      <c r="V6" s="193">
        <v>-250</v>
      </c>
      <c r="W6" s="194">
        <v>-1742</v>
      </c>
      <c r="X6" s="195">
        <v>-602</v>
      </c>
      <c r="Y6" s="193">
        <v>-60</v>
      </c>
      <c r="Z6" s="193">
        <v>-451</v>
      </c>
      <c r="AA6" s="193">
        <v>-1002</v>
      </c>
      <c r="AB6" s="194">
        <v>-2116</v>
      </c>
    </row>
    <row r="7" spans="3:29" s="33" customFormat="1" ht="15" customHeight="1" x14ac:dyDescent="0.2">
      <c r="C7" s="114" t="s">
        <v>58</v>
      </c>
      <c r="D7" s="224">
        <v>0</v>
      </c>
      <c r="E7" s="227">
        <v>0</v>
      </c>
      <c r="F7" s="227">
        <v>0</v>
      </c>
      <c r="G7" s="227">
        <v>0</v>
      </c>
      <c r="H7" s="226">
        <v>0</v>
      </c>
      <c r="I7" s="225">
        <v>0</v>
      </c>
      <c r="J7" s="227">
        <v>0</v>
      </c>
      <c r="K7" s="227">
        <v>0</v>
      </c>
      <c r="L7" s="86">
        <v>-6</v>
      </c>
      <c r="M7" s="84">
        <v>-6</v>
      </c>
      <c r="N7" s="225">
        <v>0</v>
      </c>
      <c r="O7" s="227">
        <v>0</v>
      </c>
      <c r="P7" s="86">
        <v>-90</v>
      </c>
      <c r="Q7" s="227">
        <v>-103</v>
      </c>
      <c r="R7" s="226">
        <v>-193</v>
      </c>
      <c r="S7" s="85">
        <v>-100</v>
      </c>
      <c r="T7" s="227">
        <v>0</v>
      </c>
      <c r="U7" s="86">
        <v>-25</v>
      </c>
      <c r="V7" s="227">
        <v>-50</v>
      </c>
      <c r="W7" s="226">
        <v>-175</v>
      </c>
      <c r="X7" s="225">
        <v>0</v>
      </c>
      <c r="Y7" s="227">
        <v>0</v>
      </c>
      <c r="Z7" s="86">
        <v>-50</v>
      </c>
      <c r="AA7" s="227">
        <v>0</v>
      </c>
      <c r="AB7" s="84">
        <v>-50</v>
      </c>
      <c r="AC7" s="80"/>
    </row>
    <row r="8" spans="3:29" s="33" customFormat="1" ht="15" customHeight="1" x14ac:dyDescent="0.2">
      <c r="C8" s="114" t="s">
        <v>57</v>
      </c>
      <c r="D8" s="87">
        <v>-23</v>
      </c>
      <c r="E8" s="86">
        <v>-21</v>
      </c>
      <c r="F8" s="86">
        <v>-23</v>
      </c>
      <c r="G8" s="86">
        <v>-16</v>
      </c>
      <c r="H8" s="84">
        <v>-83</v>
      </c>
      <c r="I8" s="85">
        <v>-8</v>
      </c>
      <c r="J8" s="86">
        <v>-6</v>
      </c>
      <c r="K8" s="86">
        <v>-5</v>
      </c>
      <c r="L8" s="86">
        <v>-2</v>
      </c>
      <c r="M8" s="84">
        <v>-20</v>
      </c>
      <c r="N8" s="85">
        <v>-3</v>
      </c>
      <c r="O8" s="86">
        <v>-3</v>
      </c>
      <c r="P8" s="86">
        <v>-1</v>
      </c>
      <c r="Q8" s="86">
        <v>-1</v>
      </c>
      <c r="R8" s="84">
        <v>-7</v>
      </c>
      <c r="S8" s="85">
        <v>-1</v>
      </c>
      <c r="T8" s="86">
        <v>-1</v>
      </c>
      <c r="U8" s="86">
        <v>-1</v>
      </c>
      <c r="V8" s="86">
        <v>-1</v>
      </c>
      <c r="W8" s="84">
        <v>-2</v>
      </c>
      <c r="X8" s="85">
        <v>-1</v>
      </c>
      <c r="Y8" s="86">
        <v>-1</v>
      </c>
      <c r="Z8" s="86">
        <v>-1</v>
      </c>
      <c r="AA8" s="86">
        <v>-1</v>
      </c>
      <c r="AB8" s="84">
        <v>-2</v>
      </c>
      <c r="AC8" s="80"/>
    </row>
    <row r="9" spans="3:29" s="33" customFormat="1" ht="15" customHeight="1" x14ac:dyDescent="0.2">
      <c r="C9" s="114" t="s">
        <v>64</v>
      </c>
      <c r="D9" s="224">
        <v>0</v>
      </c>
      <c r="E9" s="86">
        <v>-125</v>
      </c>
      <c r="F9" s="227">
        <v>0</v>
      </c>
      <c r="G9" s="227">
        <v>0</v>
      </c>
      <c r="H9" s="84">
        <v>-125</v>
      </c>
      <c r="I9" s="225">
        <v>0</v>
      </c>
      <c r="J9" s="227">
        <v>0</v>
      </c>
      <c r="K9" s="227">
        <v>0</v>
      </c>
      <c r="L9" s="227">
        <v>0</v>
      </c>
      <c r="M9" s="226">
        <v>0</v>
      </c>
      <c r="N9" s="85">
        <v>-18</v>
      </c>
      <c r="O9" s="86">
        <v>-18</v>
      </c>
      <c r="P9" s="86">
        <v>-18</v>
      </c>
      <c r="Q9" s="227">
        <v>-18</v>
      </c>
      <c r="R9" s="84">
        <v>-70</v>
      </c>
      <c r="S9" s="85">
        <v>-65</v>
      </c>
      <c r="T9" s="86">
        <v>-15</v>
      </c>
      <c r="U9" s="86">
        <v>-315</v>
      </c>
      <c r="V9" s="227">
        <v>-86</v>
      </c>
      <c r="W9" s="84">
        <v>-480</v>
      </c>
      <c r="X9" s="225">
        <v>0</v>
      </c>
      <c r="Y9" s="227">
        <v>0</v>
      </c>
      <c r="Z9" s="227">
        <v>0</v>
      </c>
      <c r="AA9" s="227">
        <v>0</v>
      </c>
      <c r="AB9" s="226">
        <v>0</v>
      </c>
      <c r="AC9" s="80"/>
    </row>
    <row r="10" spans="3:29" s="33" customFormat="1" ht="15" customHeight="1" x14ac:dyDescent="0.2">
      <c r="C10" s="114" t="s">
        <v>65</v>
      </c>
      <c r="D10" s="87">
        <v>-250</v>
      </c>
      <c r="E10" s="227">
        <v>0</v>
      </c>
      <c r="F10" s="227">
        <v>0</v>
      </c>
      <c r="G10" s="227">
        <v>0</v>
      </c>
      <c r="H10" s="84">
        <v>-250</v>
      </c>
      <c r="I10" s="225">
        <v>0</v>
      </c>
      <c r="J10" s="227">
        <v>0</v>
      </c>
      <c r="K10" s="227">
        <v>0</v>
      </c>
      <c r="L10" s="227">
        <v>0</v>
      </c>
      <c r="M10" s="226">
        <v>0</v>
      </c>
      <c r="N10" s="225">
        <v>0</v>
      </c>
      <c r="O10" s="86">
        <v>-19</v>
      </c>
      <c r="P10" s="227">
        <v>0</v>
      </c>
      <c r="Q10" s="227">
        <v>0</v>
      </c>
      <c r="R10" s="84">
        <v>-19</v>
      </c>
      <c r="S10" s="225">
        <v>0</v>
      </c>
      <c r="T10" s="227">
        <v>0</v>
      </c>
      <c r="U10" s="227">
        <v>0</v>
      </c>
      <c r="V10" s="227">
        <v>0</v>
      </c>
      <c r="W10" s="84">
        <v>0</v>
      </c>
      <c r="X10" s="85">
        <v>-12</v>
      </c>
      <c r="Y10" s="227">
        <v>0</v>
      </c>
      <c r="Z10" s="227">
        <v>0</v>
      </c>
      <c r="AA10" s="227">
        <v>0</v>
      </c>
      <c r="AB10" s="84">
        <v>-12</v>
      </c>
    </row>
    <row r="11" spans="3:29" s="33" customFormat="1" ht="15" customHeight="1" x14ac:dyDescent="0.2">
      <c r="C11" s="114" t="s">
        <v>66</v>
      </c>
      <c r="D11" s="87">
        <v>-9</v>
      </c>
      <c r="E11" s="86">
        <v>-10</v>
      </c>
      <c r="F11" s="86">
        <v>-4</v>
      </c>
      <c r="G11" s="86">
        <v>-4</v>
      </c>
      <c r="H11" s="84">
        <v>-27</v>
      </c>
      <c r="I11" s="85">
        <v>-13</v>
      </c>
      <c r="J11" s="86">
        <v>-16</v>
      </c>
      <c r="K11" s="227">
        <v>0</v>
      </c>
      <c r="L11" s="86">
        <v>-11</v>
      </c>
      <c r="M11" s="84">
        <v>-40</v>
      </c>
      <c r="N11" s="85">
        <v>-9</v>
      </c>
      <c r="O11" s="86">
        <v>-9</v>
      </c>
      <c r="P11" s="86">
        <v>-11</v>
      </c>
      <c r="Q11" s="86">
        <v>-7</v>
      </c>
      <c r="R11" s="84">
        <v>-35</v>
      </c>
      <c r="S11" s="85">
        <v>-3</v>
      </c>
      <c r="T11" s="227">
        <v>0</v>
      </c>
      <c r="U11" s="86">
        <v>-7</v>
      </c>
      <c r="V11" s="86">
        <v>0</v>
      </c>
      <c r="W11" s="84">
        <v>-10</v>
      </c>
      <c r="X11" s="85">
        <v>-4</v>
      </c>
      <c r="Y11" s="86">
        <v>-3</v>
      </c>
      <c r="Z11" s="86">
        <v>-4</v>
      </c>
      <c r="AA11" s="86">
        <v>-2</v>
      </c>
      <c r="AB11" s="84">
        <v>-13</v>
      </c>
      <c r="AC11" s="80"/>
    </row>
    <row r="12" spans="3:29" s="33" customFormat="1" ht="15" customHeight="1" x14ac:dyDescent="0.2">
      <c r="C12" s="114" t="s">
        <v>67</v>
      </c>
      <c r="D12" s="224">
        <v>0</v>
      </c>
      <c r="E12" s="227">
        <v>0</v>
      </c>
      <c r="F12" s="227">
        <v>0</v>
      </c>
      <c r="G12" s="227">
        <v>0</v>
      </c>
      <c r="H12" s="226">
        <v>0</v>
      </c>
      <c r="I12" s="225">
        <v>0</v>
      </c>
      <c r="J12" s="227">
        <v>0</v>
      </c>
      <c r="K12" s="227">
        <v>0</v>
      </c>
      <c r="L12" s="227">
        <v>0</v>
      </c>
      <c r="M12" s="226">
        <v>0</v>
      </c>
      <c r="N12" s="225">
        <v>0</v>
      </c>
      <c r="O12" s="227">
        <v>0</v>
      </c>
      <c r="P12" s="227">
        <v>0</v>
      </c>
      <c r="Q12" s="227">
        <v>0</v>
      </c>
      <c r="R12" s="226">
        <v>0</v>
      </c>
      <c r="S12" s="225">
        <v>0</v>
      </c>
      <c r="T12" s="86">
        <v>-21</v>
      </c>
      <c r="U12" s="227">
        <v>0</v>
      </c>
      <c r="V12" s="227">
        <v>0</v>
      </c>
      <c r="W12" s="226">
        <v>-21</v>
      </c>
      <c r="X12" s="225">
        <v>0</v>
      </c>
      <c r="Y12" s="227">
        <v>0</v>
      </c>
      <c r="Z12" s="227">
        <v>0</v>
      </c>
      <c r="AA12" s="227">
        <v>0</v>
      </c>
      <c r="AB12" s="226">
        <v>0</v>
      </c>
    </row>
    <row r="13" spans="3:29" s="33" customFormat="1" ht="15" customHeight="1" x14ac:dyDescent="0.2">
      <c r="C13" s="114" t="s">
        <v>68</v>
      </c>
      <c r="D13" s="224">
        <v>4</v>
      </c>
      <c r="E13" s="224">
        <v>6</v>
      </c>
      <c r="F13" s="224">
        <v>5</v>
      </c>
      <c r="G13" s="224">
        <v>4</v>
      </c>
      <c r="H13" s="226">
        <v>19</v>
      </c>
      <c r="I13" s="85">
        <v>1</v>
      </c>
      <c r="J13" s="87">
        <v>4</v>
      </c>
      <c r="K13" s="87">
        <v>1</v>
      </c>
      <c r="L13" s="87">
        <v>2</v>
      </c>
      <c r="M13" s="84">
        <v>8</v>
      </c>
      <c r="N13" s="85">
        <v>2</v>
      </c>
      <c r="O13" s="87">
        <v>2</v>
      </c>
      <c r="P13" s="87">
        <v>2</v>
      </c>
      <c r="Q13" s="224">
        <v>1</v>
      </c>
      <c r="R13" s="226">
        <v>7</v>
      </c>
      <c r="S13" s="85">
        <v>1</v>
      </c>
      <c r="T13" s="273">
        <v>0</v>
      </c>
      <c r="U13" s="273">
        <v>0</v>
      </c>
      <c r="V13" s="224">
        <v>0</v>
      </c>
      <c r="W13" s="226">
        <v>1</v>
      </c>
      <c r="X13" s="274">
        <v>0</v>
      </c>
      <c r="Y13" s="273">
        <v>0</v>
      </c>
      <c r="Z13" s="273">
        <v>0</v>
      </c>
      <c r="AA13" s="273">
        <v>0</v>
      </c>
      <c r="AB13" s="84">
        <v>1</v>
      </c>
      <c r="AC13" s="80"/>
    </row>
    <row r="14" spans="3:29" s="33" customFormat="1" ht="15" customHeight="1" x14ac:dyDescent="0.2">
      <c r="C14" s="115" t="s">
        <v>62</v>
      </c>
      <c r="D14" s="353">
        <v>-1486</v>
      </c>
      <c r="E14" s="289">
        <v>-173</v>
      </c>
      <c r="F14" s="289">
        <v>-45</v>
      </c>
      <c r="G14" s="289">
        <v>-483</v>
      </c>
      <c r="H14" s="290">
        <v>-2187</v>
      </c>
      <c r="I14" s="288">
        <v>-119</v>
      </c>
      <c r="J14" s="289">
        <v>-493</v>
      </c>
      <c r="K14" s="289">
        <v>-806</v>
      </c>
      <c r="L14" s="289">
        <v>-822</v>
      </c>
      <c r="M14" s="289">
        <v>-2240</v>
      </c>
      <c r="N14" s="288">
        <v>-530</v>
      </c>
      <c r="O14" s="289">
        <v>-227</v>
      </c>
      <c r="P14" s="289">
        <v>-1453</v>
      </c>
      <c r="Q14" s="289">
        <v>-299</v>
      </c>
      <c r="R14" s="290">
        <v>-2508</v>
      </c>
      <c r="S14" s="288">
        <v>-168</v>
      </c>
      <c r="T14" s="289">
        <v>-211</v>
      </c>
      <c r="U14" s="289">
        <v>-1663</v>
      </c>
      <c r="V14" s="289">
        <v>-386</v>
      </c>
      <c r="W14" s="290">
        <v>-2428</v>
      </c>
      <c r="X14" s="288">
        <v>-618</v>
      </c>
      <c r="Y14" s="289">
        <v>-64</v>
      </c>
      <c r="Z14" s="289">
        <v>-506</v>
      </c>
      <c r="AA14" s="289">
        <v>-1005</v>
      </c>
      <c r="AB14" s="290">
        <v>-2192</v>
      </c>
    </row>
    <row r="15" spans="3:29" s="33" customFormat="1" ht="15" customHeight="1" x14ac:dyDescent="0.2">
      <c r="C15" s="356" t="s">
        <v>352</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row>
    <row r="16" spans="3:29" s="33" customFormat="1" ht="15" customHeight="1" x14ac:dyDescent="0.2">
      <c r="C16" s="76" t="s">
        <v>36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row>
    <row r="17" spans="2:28" s="33" customFormat="1" ht="15" customHeight="1" x14ac:dyDescent="0.2">
      <c r="C17" s="76" t="s">
        <v>37</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2:28" s="33" customFormat="1" ht="15" customHeight="1" x14ac:dyDescent="0.2">
      <c r="C18" s="182" t="s">
        <v>38</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row>
    <row r="19" spans="2:28" s="33" customFormat="1" ht="43.5" customHeight="1" x14ac:dyDescent="0.2">
      <c r="B19" s="81" t="s">
        <v>39</v>
      </c>
      <c r="C19" s="354" t="s">
        <v>40</v>
      </c>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row>
    <row r="20" spans="2:28" s="33" customFormat="1" ht="24.95" customHeight="1" x14ac:dyDescent="0.2">
      <c r="B20" s="81" t="s">
        <v>41</v>
      </c>
      <c r="C20" s="354" t="s">
        <v>69</v>
      </c>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row>
    <row r="21" spans="2:28" ht="15" customHeight="1" x14ac:dyDescent="0.2">
      <c r="C21" s="3"/>
      <c r="D21" s="82"/>
      <c r="E21" s="82"/>
      <c r="F21" s="82"/>
      <c r="G21" s="82"/>
      <c r="H21" s="82"/>
      <c r="I21" s="82"/>
      <c r="J21" s="82"/>
      <c r="K21" s="82"/>
      <c r="L21" s="82"/>
      <c r="M21" s="82"/>
      <c r="N21" s="82"/>
      <c r="O21" s="82"/>
      <c r="P21" s="82"/>
      <c r="Q21" s="82"/>
      <c r="R21" s="82"/>
      <c r="S21" s="4"/>
      <c r="T21" s="4"/>
      <c r="U21" s="4"/>
      <c r="V21" s="4"/>
      <c r="W21" s="4"/>
      <c r="X21" s="4"/>
      <c r="Y21" s="4"/>
      <c r="Z21" s="4"/>
      <c r="AA21" s="4"/>
      <c r="AB21" s="4"/>
    </row>
    <row r="23" spans="2:28" ht="15" customHeight="1" x14ac:dyDescent="0.2">
      <c r="C23" s="51"/>
    </row>
  </sheetData>
  <sheetProtection sheet="1" objects="1" scenarios="1" formatColumns="0" formatRows="0"/>
  <mergeCells count="8">
    <mergeCell ref="C19:AB19"/>
    <mergeCell ref="C20:AB20"/>
    <mergeCell ref="X4:AB4"/>
    <mergeCell ref="D4:H4"/>
    <mergeCell ref="I4:M4"/>
    <mergeCell ref="N4:R4"/>
    <mergeCell ref="S4:W4"/>
    <mergeCell ref="C15:AB15"/>
  </mergeCells>
  <pageMargins left="0.25" right="0.25" top="0.75" bottom="0.75" header="0.3" footer="0.3"/>
  <pageSetup scale="90" orientation="landscape" verticalDpi="1200" r:id="rId1"/>
  <ignoredErrors>
    <ignoredError sqref="B19:B20 S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pageSetUpPr fitToPage="1"/>
  </sheetPr>
  <dimension ref="B1:I71"/>
  <sheetViews>
    <sheetView showGridLines="0" topLeftCell="A4" zoomScaleNormal="100" zoomScaleSheetLayoutView="120" workbookViewId="0">
      <selection activeCell="J16" sqref="J16"/>
    </sheetView>
  </sheetViews>
  <sheetFormatPr defaultColWidth="111" defaultRowHeight="15.75" x14ac:dyDescent="0.25"/>
  <cols>
    <col min="1" max="1" width="2.42578125" style="7" customWidth="1"/>
    <col min="2" max="2" width="4" style="7" bestFit="1" customWidth="1"/>
    <col min="3" max="3" width="32.42578125" style="7" customWidth="1"/>
    <col min="4" max="4" width="32" style="7" bestFit="1" customWidth="1"/>
    <col min="5" max="5" width="15.5703125" style="7" bestFit="1" customWidth="1"/>
    <col min="6" max="6" width="17.140625" style="7" customWidth="1"/>
    <col min="7" max="7" width="66.140625" style="7" bestFit="1" customWidth="1"/>
    <col min="8" max="8" width="18.7109375" style="7" customWidth="1"/>
    <col min="9" max="9" width="4" style="7" customWidth="1"/>
    <col min="10" max="10" width="17.140625" style="7" customWidth="1"/>
    <col min="11" max="11" width="14" style="7" customWidth="1"/>
    <col min="12" max="12" width="8.140625" style="7" customWidth="1"/>
    <col min="13" max="13" width="22.7109375" style="7" customWidth="1"/>
    <col min="14" max="16384" width="111" style="7"/>
  </cols>
  <sheetData>
    <row r="1" spans="3:8" ht="15" customHeight="1" x14ac:dyDescent="0.25">
      <c r="C1" s="26" t="s">
        <v>0</v>
      </c>
      <c r="D1" s="26"/>
      <c r="E1" s="26"/>
      <c r="F1" s="26"/>
      <c r="G1" s="26"/>
      <c r="H1" s="26"/>
    </row>
    <row r="2" spans="3:8" ht="15" customHeight="1" x14ac:dyDescent="0.25">
      <c r="C2" s="26" t="s">
        <v>70</v>
      </c>
      <c r="D2" s="26"/>
      <c r="E2" s="26"/>
      <c r="F2" s="26"/>
      <c r="G2" s="26"/>
      <c r="H2" s="26"/>
    </row>
    <row r="3" spans="3:8" ht="15" customHeight="1" x14ac:dyDescent="0.25">
      <c r="C3" s="26"/>
      <c r="D3" s="26"/>
      <c r="E3" s="26"/>
      <c r="F3" s="26"/>
      <c r="G3" s="26"/>
      <c r="H3" s="26"/>
    </row>
    <row r="4" spans="3:8" ht="15" customHeight="1" x14ac:dyDescent="0.25">
      <c r="C4" s="294" t="s">
        <v>71</v>
      </c>
      <c r="D4" s="294"/>
      <c r="E4" s="1"/>
      <c r="F4" s="1"/>
      <c r="G4" s="1"/>
      <c r="H4" s="1"/>
    </row>
    <row r="5" spans="3:8" ht="15" customHeight="1" x14ac:dyDescent="0.25">
      <c r="C5" s="370" t="s">
        <v>72</v>
      </c>
      <c r="D5" s="370"/>
      <c r="E5" s="370"/>
      <c r="F5" s="370"/>
      <c r="G5" s="370"/>
      <c r="H5" s="370"/>
    </row>
    <row r="6" spans="3:8" ht="15" customHeight="1" x14ac:dyDescent="0.25">
      <c r="C6" s="370"/>
      <c r="D6" s="370"/>
      <c r="E6" s="370"/>
      <c r="F6" s="370"/>
      <c r="G6" s="370"/>
      <c r="H6" s="370"/>
    </row>
    <row r="7" spans="3:8" ht="30" customHeight="1" x14ac:dyDescent="0.25">
      <c r="C7" s="295" t="s">
        <v>73</v>
      </c>
      <c r="D7" s="296" t="s">
        <v>74</v>
      </c>
      <c r="E7" s="297" t="s">
        <v>75</v>
      </c>
      <c r="F7" s="297" t="s">
        <v>308</v>
      </c>
      <c r="G7" s="295" t="s">
        <v>309</v>
      </c>
      <c r="H7" s="297" t="s">
        <v>310</v>
      </c>
    </row>
    <row r="8" spans="3:8" s="54" customFormat="1" ht="15" customHeight="1" x14ac:dyDescent="0.2">
      <c r="C8" s="37" t="s">
        <v>311</v>
      </c>
      <c r="D8" s="37" t="s">
        <v>76</v>
      </c>
      <c r="E8" s="298" t="s">
        <v>77</v>
      </c>
      <c r="F8" s="298">
        <v>2037</v>
      </c>
      <c r="G8" s="299" t="s">
        <v>78</v>
      </c>
      <c r="H8" s="344">
        <v>0.85970000000000002</v>
      </c>
    </row>
    <row r="9" spans="3:8" s="54" customFormat="1" ht="15" customHeight="1" x14ac:dyDescent="0.2">
      <c r="C9" s="35" t="s">
        <v>10</v>
      </c>
      <c r="D9" s="35" t="s">
        <v>79</v>
      </c>
      <c r="E9" s="300" t="s">
        <v>80</v>
      </c>
      <c r="F9" s="301" t="s">
        <v>81</v>
      </c>
      <c r="G9" s="302" t="s">
        <v>82</v>
      </c>
      <c r="H9" s="349">
        <v>0.82420000000000004</v>
      </c>
    </row>
    <row r="10" spans="3:8" s="54" customFormat="1" ht="15" customHeight="1" x14ac:dyDescent="0.2">
      <c r="C10" s="37" t="s">
        <v>11</v>
      </c>
      <c r="D10" s="37" t="s">
        <v>83</v>
      </c>
      <c r="E10" s="304" t="s">
        <v>84</v>
      </c>
      <c r="F10" s="298" t="s">
        <v>85</v>
      </c>
      <c r="G10" s="299" t="s">
        <v>86</v>
      </c>
      <c r="H10" s="344">
        <v>0.82420000000000004</v>
      </c>
    </row>
    <row r="11" spans="3:8" s="54" customFormat="1" ht="15" customHeight="1" x14ac:dyDescent="0.2">
      <c r="C11" s="35" t="s">
        <v>312</v>
      </c>
      <c r="D11" s="35" t="s">
        <v>87</v>
      </c>
      <c r="E11" s="300" t="s">
        <v>88</v>
      </c>
      <c r="F11" s="301" t="s">
        <v>89</v>
      </c>
      <c r="G11" s="302" t="s">
        <v>90</v>
      </c>
      <c r="H11" s="349">
        <v>1</v>
      </c>
    </row>
    <row r="12" spans="3:8" s="54" customFormat="1" ht="15" customHeight="1" x14ac:dyDescent="0.2">
      <c r="C12" s="37" t="s">
        <v>13</v>
      </c>
      <c r="D12" s="37" t="s">
        <v>91</v>
      </c>
      <c r="E12" s="304" t="s">
        <v>92</v>
      </c>
      <c r="F12" s="298" t="s">
        <v>93</v>
      </c>
      <c r="G12" s="299" t="s">
        <v>94</v>
      </c>
      <c r="H12" s="344">
        <v>0.82420000000000004</v>
      </c>
    </row>
    <row r="13" spans="3:8" s="54" customFormat="1" ht="15" customHeight="1" x14ac:dyDescent="0.2">
      <c r="C13" s="35" t="s">
        <v>14</v>
      </c>
      <c r="D13" s="35" t="s">
        <v>95</v>
      </c>
      <c r="E13" s="300" t="s">
        <v>96</v>
      </c>
      <c r="F13" s="301" t="s">
        <v>97</v>
      </c>
      <c r="G13" s="302" t="s">
        <v>98</v>
      </c>
      <c r="H13" s="349">
        <v>0.82420000000000004</v>
      </c>
    </row>
    <row r="14" spans="3:8" s="54" customFormat="1" ht="15" customHeight="1" x14ac:dyDescent="0.2">
      <c r="C14" s="37" t="s">
        <v>15</v>
      </c>
      <c r="D14" s="37" t="s">
        <v>99</v>
      </c>
      <c r="E14" s="304" t="s">
        <v>100</v>
      </c>
      <c r="F14" s="298" t="s">
        <v>101</v>
      </c>
      <c r="G14" s="299" t="s">
        <v>102</v>
      </c>
      <c r="H14" s="344">
        <v>1</v>
      </c>
    </row>
    <row r="15" spans="3:8" s="54" customFormat="1" ht="15" customHeight="1" x14ac:dyDescent="0.2">
      <c r="C15" s="305" t="s">
        <v>313</v>
      </c>
      <c r="D15" s="305" t="s">
        <v>103</v>
      </c>
      <c r="E15" s="300" t="s">
        <v>104</v>
      </c>
      <c r="F15" s="301" t="s">
        <v>105</v>
      </c>
      <c r="G15" s="306" t="s">
        <v>106</v>
      </c>
      <c r="H15" s="348">
        <v>1</v>
      </c>
    </row>
    <row r="16" spans="3:8" s="54" customFormat="1" ht="15" customHeight="1" x14ac:dyDescent="0.2">
      <c r="C16" s="37" t="s">
        <v>314</v>
      </c>
      <c r="D16" s="37" t="s">
        <v>107</v>
      </c>
      <c r="E16" s="304" t="s">
        <v>100</v>
      </c>
      <c r="F16" s="298" t="s">
        <v>108</v>
      </c>
      <c r="G16" s="299" t="s">
        <v>109</v>
      </c>
      <c r="H16" s="344">
        <v>1</v>
      </c>
    </row>
    <row r="17" spans="3:8" s="54" customFormat="1" ht="15" customHeight="1" x14ac:dyDescent="0.2">
      <c r="C17" s="35" t="s">
        <v>315</v>
      </c>
      <c r="D17" s="305" t="s">
        <v>103</v>
      </c>
      <c r="E17" s="300" t="s">
        <v>110</v>
      </c>
      <c r="F17" s="301" t="s">
        <v>111</v>
      </c>
      <c r="G17" s="302" t="s">
        <v>112</v>
      </c>
      <c r="H17" s="349">
        <v>1</v>
      </c>
    </row>
    <row r="18" spans="3:8" s="54" customFormat="1" ht="15" customHeight="1" x14ac:dyDescent="0.2">
      <c r="C18" s="37" t="s">
        <v>19</v>
      </c>
      <c r="D18" s="37" t="s">
        <v>113</v>
      </c>
      <c r="E18" s="304" t="s">
        <v>114</v>
      </c>
      <c r="F18" s="298" t="s">
        <v>81</v>
      </c>
      <c r="G18" s="299" t="s">
        <v>115</v>
      </c>
      <c r="H18" s="344">
        <v>0.82420000000000004</v>
      </c>
    </row>
    <row r="19" spans="3:8" s="54" customFormat="1" ht="15" customHeight="1" x14ac:dyDescent="0.2">
      <c r="C19" s="35" t="s">
        <v>316</v>
      </c>
      <c r="D19" s="35" t="s">
        <v>116</v>
      </c>
      <c r="E19" s="300" t="s">
        <v>117</v>
      </c>
      <c r="F19" s="301" t="s">
        <v>118</v>
      </c>
      <c r="G19" s="306" t="s">
        <v>119</v>
      </c>
      <c r="H19" s="349">
        <v>1</v>
      </c>
    </row>
    <row r="20" spans="3:8" s="54" customFormat="1" ht="15" customHeight="1" x14ac:dyDescent="0.2">
      <c r="C20" s="37" t="s">
        <v>21</v>
      </c>
      <c r="D20" s="37" t="s">
        <v>95</v>
      </c>
      <c r="E20" s="298" t="s">
        <v>120</v>
      </c>
      <c r="F20" s="298">
        <v>2032</v>
      </c>
      <c r="G20" s="307" t="s">
        <v>121</v>
      </c>
      <c r="H20" s="344">
        <v>0.84599999999999997</v>
      </c>
    </row>
    <row r="21" spans="3:8" s="54" customFormat="1" ht="15" customHeight="1" x14ac:dyDescent="0.2">
      <c r="C21" s="35" t="s">
        <v>22</v>
      </c>
      <c r="D21" s="35" t="s">
        <v>122</v>
      </c>
      <c r="E21" s="301" t="s">
        <v>123</v>
      </c>
      <c r="F21" s="301" t="s">
        <v>124</v>
      </c>
      <c r="G21" s="306" t="s">
        <v>125</v>
      </c>
      <c r="H21" s="349">
        <v>0.85199999999999998</v>
      </c>
    </row>
    <row r="22" spans="3:8" s="54" customFormat="1" ht="15" customHeight="1" x14ac:dyDescent="0.2">
      <c r="C22" s="37" t="s">
        <v>126</v>
      </c>
      <c r="D22" s="37" t="s">
        <v>127</v>
      </c>
      <c r="E22" s="304" t="s">
        <v>80</v>
      </c>
      <c r="F22" s="298">
        <v>2025</v>
      </c>
      <c r="G22" s="307" t="s">
        <v>128</v>
      </c>
      <c r="H22" s="344">
        <v>0.82420000000000004</v>
      </c>
    </row>
    <row r="23" spans="3:8" s="54" customFormat="1" ht="15" customHeight="1" x14ac:dyDescent="0.2">
      <c r="C23" s="35" t="s">
        <v>25</v>
      </c>
      <c r="D23" s="35" t="s">
        <v>129</v>
      </c>
      <c r="E23" s="300" t="s">
        <v>130</v>
      </c>
      <c r="F23" s="301">
        <v>2029</v>
      </c>
      <c r="G23" s="306" t="s">
        <v>131</v>
      </c>
      <c r="H23" s="349">
        <v>1</v>
      </c>
    </row>
    <row r="24" spans="3:8" s="54" customFormat="1" ht="15" customHeight="1" x14ac:dyDescent="0.2">
      <c r="C24" s="37" t="s">
        <v>317</v>
      </c>
      <c r="D24" s="37" t="s">
        <v>132</v>
      </c>
      <c r="E24" s="308" t="s">
        <v>92</v>
      </c>
      <c r="F24" s="309" t="s">
        <v>133</v>
      </c>
      <c r="G24" s="307" t="s">
        <v>134</v>
      </c>
      <c r="H24" s="344">
        <v>0.82420000000000004</v>
      </c>
    </row>
    <row r="25" spans="3:8" s="54" customFormat="1" ht="15" customHeight="1" x14ac:dyDescent="0.2">
      <c r="C25" s="35" t="s">
        <v>27</v>
      </c>
      <c r="D25" s="35" t="s">
        <v>122</v>
      </c>
      <c r="E25" s="310" t="s">
        <v>92</v>
      </c>
      <c r="F25" s="311">
        <v>2033</v>
      </c>
      <c r="G25" s="306" t="s">
        <v>121</v>
      </c>
      <c r="H25" s="349">
        <v>0.82420000000000004</v>
      </c>
    </row>
    <row r="26" spans="3:8" s="54" customFormat="1" ht="15" customHeight="1" x14ac:dyDescent="0.2">
      <c r="C26" s="37" t="s">
        <v>28</v>
      </c>
      <c r="D26" s="37" t="s">
        <v>135</v>
      </c>
      <c r="E26" s="308" t="s">
        <v>100</v>
      </c>
      <c r="F26" s="309" t="s">
        <v>136</v>
      </c>
      <c r="G26" s="307" t="s">
        <v>137</v>
      </c>
      <c r="H26" s="344">
        <v>1</v>
      </c>
    </row>
    <row r="27" spans="3:8" s="54" customFormat="1" ht="15" customHeight="1" x14ac:dyDescent="0.2">
      <c r="C27" s="35" t="s">
        <v>138</v>
      </c>
      <c r="D27" s="35" t="s">
        <v>139</v>
      </c>
      <c r="E27" s="312">
        <v>2020</v>
      </c>
      <c r="F27" s="311">
        <v>2033</v>
      </c>
      <c r="G27" s="306" t="s">
        <v>140</v>
      </c>
      <c r="H27" s="349">
        <v>1</v>
      </c>
    </row>
    <row r="28" spans="3:8" s="54" customFormat="1" ht="15" customHeight="1" x14ac:dyDescent="0.2">
      <c r="C28" s="37" t="s">
        <v>318</v>
      </c>
      <c r="D28" s="37" t="s">
        <v>141</v>
      </c>
      <c r="E28" s="308" t="s">
        <v>92</v>
      </c>
      <c r="F28" s="309">
        <v>2034</v>
      </c>
      <c r="G28" s="307" t="s">
        <v>142</v>
      </c>
      <c r="H28" s="344">
        <v>0.82420000000000004</v>
      </c>
    </row>
    <row r="29" spans="3:8" s="54" customFormat="1" ht="15" customHeight="1" x14ac:dyDescent="0.2">
      <c r="C29" s="313" t="s">
        <v>319</v>
      </c>
      <c r="D29" s="313" t="s">
        <v>143</v>
      </c>
      <c r="E29" s="314" t="s">
        <v>110</v>
      </c>
      <c r="F29" s="315" t="s">
        <v>144</v>
      </c>
      <c r="G29" s="316" t="s">
        <v>145</v>
      </c>
      <c r="H29" s="350">
        <v>1</v>
      </c>
    </row>
    <row r="30" spans="3:8" s="54" customFormat="1" ht="15" customHeight="1" x14ac:dyDescent="0.2">
      <c r="C30" s="37" t="s">
        <v>320</v>
      </c>
      <c r="D30" s="37" t="s">
        <v>146</v>
      </c>
      <c r="E30" s="304" t="s">
        <v>110</v>
      </c>
      <c r="F30" s="317" t="s">
        <v>147</v>
      </c>
      <c r="G30" s="307" t="s">
        <v>148</v>
      </c>
      <c r="H30" s="344">
        <v>1</v>
      </c>
    </row>
    <row r="31" spans="3:8" ht="15" customHeight="1" x14ac:dyDescent="0.25">
      <c r="C31" s="318"/>
      <c r="D31" s="318"/>
      <c r="E31" s="319"/>
      <c r="F31" s="320"/>
      <c r="G31" s="321"/>
      <c r="H31" s="322"/>
    </row>
    <row r="32" spans="3:8" ht="15" customHeight="1" x14ac:dyDescent="0.25">
      <c r="C32" s="294" t="s">
        <v>149</v>
      </c>
      <c r="D32" s="294"/>
      <c r="E32" s="323"/>
      <c r="F32" s="323"/>
      <c r="G32" s="323"/>
      <c r="H32" s="323"/>
    </row>
    <row r="33" spans="3:8" ht="15" customHeight="1" x14ac:dyDescent="0.25">
      <c r="C33" s="369" t="s">
        <v>357</v>
      </c>
      <c r="D33" s="369"/>
      <c r="E33" s="369"/>
      <c r="F33" s="369"/>
      <c r="G33" s="369"/>
      <c r="H33" s="369"/>
    </row>
    <row r="34" spans="3:8" ht="15" customHeight="1" x14ac:dyDescent="0.25">
      <c r="C34" s="369"/>
      <c r="D34" s="369"/>
      <c r="E34" s="369"/>
      <c r="F34" s="369"/>
      <c r="G34" s="369"/>
      <c r="H34" s="369"/>
    </row>
    <row r="35" spans="3:8" ht="30" customHeight="1" x14ac:dyDescent="0.25">
      <c r="C35" s="295" t="s">
        <v>73</v>
      </c>
      <c r="D35" s="324" t="s">
        <v>74</v>
      </c>
      <c r="E35" s="297" t="s">
        <v>75</v>
      </c>
      <c r="F35" s="297" t="s">
        <v>308</v>
      </c>
      <c r="G35" s="295" t="s">
        <v>309</v>
      </c>
      <c r="H35" s="297" t="s">
        <v>150</v>
      </c>
    </row>
    <row r="36" spans="3:8" s="54" customFormat="1" ht="15" customHeight="1" x14ac:dyDescent="0.2">
      <c r="C36" s="37" t="s">
        <v>151</v>
      </c>
      <c r="D36" s="299" t="s">
        <v>152</v>
      </c>
      <c r="E36" s="304" t="s">
        <v>88</v>
      </c>
      <c r="F36" s="317" t="s">
        <v>153</v>
      </c>
      <c r="G36" s="37" t="s">
        <v>154</v>
      </c>
      <c r="H36" s="371">
        <v>1</v>
      </c>
    </row>
    <row r="37" spans="3:8" s="54" customFormat="1" ht="15" customHeight="1" x14ac:dyDescent="0.2">
      <c r="C37" s="35" t="s">
        <v>155</v>
      </c>
      <c r="D37" s="302" t="s">
        <v>328</v>
      </c>
      <c r="E37" s="300" t="s">
        <v>88</v>
      </c>
      <c r="F37" s="325" t="s">
        <v>157</v>
      </c>
      <c r="G37" s="35" t="s">
        <v>158</v>
      </c>
      <c r="H37" s="372"/>
    </row>
    <row r="38" spans="3:8" s="54" customFormat="1" ht="15" customHeight="1" x14ac:dyDescent="0.2">
      <c r="C38" s="37" t="s">
        <v>159</v>
      </c>
      <c r="D38" s="326" t="s">
        <v>160</v>
      </c>
      <c r="E38" s="304" t="s">
        <v>100</v>
      </c>
      <c r="F38" s="317" t="s">
        <v>157</v>
      </c>
      <c r="G38" s="37" t="s">
        <v>161</v>
      </c>
      <c r="H38" s="372"/>
    </row>
    <row r="39" spans="3:8" s="54" customFormat="1" ht="15" customHeight="1" x14ac:dyDescent="0.2">
      <c r="C39" s="313" t="s">
        <v>162</v>
      </c>
      <c r="D39" s="327" t="s">
        <v>163</v>
      </c>
      <c r="E39" s="314" t="s">
        <v>164</v>
      </c>
      <c r="F39" s="325" t="s">
        <v>157</v>
      </c>
      <c r="G39" s="313" t="s">
        <v>157</v>
      </c>
      <c r="H39" s="372"/>
    </row>
    <row r="40" spans="3:8" s="54" customFormat="1" ht="15" customHeight="1" x14ac:dyDescent="0.2">
      <c r="C40" s="37" t="s">
        <v>165</v>
      </c>
      <c r="D40" s="299" t="s">
        <v>166</v>
      </c>
      <c r="E40" s="304" t="s">
        <v>110</v>
      </c>
      <c r="F40" s="317" t="s">
        <v>167</v>
      </c>
      <c r="G40" s="37" t="s">
        <v>339</v>
      </c>
      <c r="H40" s="372"/>
    </row>
    <row r="41" spans="3:8" s="54" customFormat="1" ht="15" customHeight="1" x14ac:dyDescent="0.2">
      <c r="C41" s="35" t="s">
        <v>168</v>
      </c>
      <c r="D41" s="302" t="s">
        <v>166</v>
      </c>
      <c r="E41" s="300" t="s">
        <v>88</v>
      </c>
      <c r="F41" s="328" t="s">
        <v>157</v>
      </c>
      <c r="G41" s="329" t="s">
        <v>157</v>
      </c>
      <c r="H41" s="372"/>
    </row>
    <row r="42" spans="3:8" s="54" customFormat="1" ht="15" customHeight="1" x14ac:dyDescent="0.2">
      <c r="C42" s="37" t="s">
        <v>169</v>
      </c>
      <c r="D42" s="299" t="s">
        <v>170</v>
      </c>
      <c r="E42" s="304" t="s">
        <v>88</v>
      </c>
      <c r="F42" s="317">
        <v>2041</v>
      </c>
      <c r="G42" s="37" t="s">
        <v>171</v>
      </c>
      <c r="H42" s="372"/>
    </row>
    <row r="43" spans="3:8" s="54" customFormat="1" ht="15" customHeight="1" x14ac:dyDescent="0.2">
      <c r="C43" s="313" t="s">
        <v>172</v>
      </c>
      <c r="D43" s="327" t="s">
        <v>173</v>
      </c>
      <c r="E43" s="314" t="s">
        <v>100</v>
      </c>
      <c r="F43" s="330">
        <v>2037</v>
      </c>
      <c r="G43" s="313" t="s">
        <v>109</v>
      </c>
      <c r="H43" s="372"/>
    </row>
    <row r="44" spans="3:8" s="54" customFormat="1" ht="15" customHeight="1" x14ac:dyDescent="0.2">
      <c r="C44" s="37" t="s">
        <v>321</v>
      </c>
      <c r="D44" s="299" t="s">
        <v>170</v>
      </c>
      <c r="E44" s="304" t="s">
        <v>110</v>
      </c>
      <c r="F44" s="317">
        <v>2039</v>
      </c>
      <c r="G44" s="331" t="s">
        <v>102</v>
      </c>
      <c r="H44" s="372"/>
    </row>
    <row r="45" spans="3:8" s="54" customFormat="1" ht="15" customHeight="1" x14ac:dyDescent="0.2">
      <c r="C45" s="313" t="s">
        <v>174</v>
      </c>
      <c r="D45" s="327" t="s">
        <v>175</v>
      </c>
      <c r="E45" s="314" t="s">
        <v>100</v>
      </c>
      <c r="F45" s="330">
        <v>2035</v>
      </c>
      <c r="G45" s="313" t="s">
        <v>176</v>
      </c>
      <c r="H45" s="372"/>
    </row>
    <row r="46" spans="3:8" s="54" customFormat="1" ht="15" customHeight="1" x14ac:dyDescent="0.2">
      <c r="C46" s="37" t="s">
        <v>177</v>
      </c>
      <c r="D46" s="299" t="s">
        <v>166</v>
      </c>
      <c r="E46" s="304" t="s">
        <v>110</v>
      </c>
      <c r="F46" s="317" t="s">
        <v>157</v>
      </c>
      <c r="G46" s="331" t="s">
        <v>158</v>
      </c>
      <c r="H46" s="372"/>
    </row>
    <row r="47" spans="3:8" s="54" customFormat="1" ht="15" customHeight="1" x14ac:dyDescent="0.2">
      <c r="C47" s="313" t="s">
        <v>322</v>
      </c>
      <c r="D47" s="327" t="s">
        <v>178</v>
      </c>
      <c r="E47" s="314" t="s">
        <v>100</v>
      </c>
      <c r="F47" s="328" t="s">
        <v>157</v>
      </c>
      <c r="G47" s="332" t="s">
        <v>179</v>
      </c>
      <c r="H47" s="372"/>
    </row>
    <row r="48" spans="3:8" s="54" customFormat="1" ht="15" customHeight="1" x14ac:dyDescent="0.2">
      <c r="C48" s="37" t="s">
        <v>180</v>
      </c>
      <c r="D48" s="299" t="s">
        <v>181</v>
      </c>
      <c r="E48" s="304" t="s">
        <v>100</v>
      </c>
      <c r="F48" s="317" t="s">
        <v>182</v>
      </c>
      <c r="G48" s="37" t="s">
        <v>109</v>
      </c>
      <c r="H48" s="373"/>
    </row>
    <row r="49" spans="2:9" s="54" customFormat="1" ht="25.5" x14ac:dyDescent="0.2">
      <c r="C49" s="35" t="s">
        <v>183</v>
      </c>
      <c r="D49" s="302" t="s">
        <v>76</v>
      </c>
      <c r="E49" s="300" t="s">
        <v>77</v>
      </c>
      <c r="F49" s="333" t="s">
        <v>182</v>
      </c>
      <c r="G49" s="35" t="s">
        <v>184</v>
      </c>
      <c r="H49" s="303" t="s">
        <v>185</v>
      </c>
    </row>
    <row r="50" spans="2:9" s="54" customFormat="1" ht="15" customHeight="1" x14ac:dyDescent="0.25">
      <c r="C50" s="7"/>
      <c r="D50" s="7"/>
      <c r="E50" s="7"/>
      <c r="F50" s="7"/>
      <c r="G50" s="7"/>
      <c r="H50" s="7"/>
      <c r="I50" s="7"/>
    </row>
    <row r="51" spans="2:9" ht="15" customHeight="1" x14ac:dyDescent="0.25">
      <c r="B51" s="1"/>
      <c r="C51" s="367" t="s">
        <v>327</v>
      </c>
      <c r="D51" s="367"/>
      <c r="E51" s="367"/>
      <c r="F51" s="367"/>
      <c r="G51" s="367"/>
      <c r="H51" s="367"/>
    </row>
    <row r="52" spans="2:9" ht="15" customHeight="1" x14ac:dyDescent="0.25">
      <c r="B52" s="1"/>
      <c r="C52" s="367"/>
      <c r="D52" s="367"/>
      <c r="E52" s="367"/>
      <c r="F52" s="367"/>
      <c r="G52" s="367"/>
      <c r="H52" s="367"/>
    </row>
    <row r="53" spans="2:9" ht="15" customHeight="1" x14ac:dyDescent="0.25">
      <c r="B53" s="1"/>
      <c r="C53" s="367"/>
      <c r="D53" s="367"/>
      <c r="E53" s="367"/>
      <c r="F53" s="367"/>
      <c r="G53" s="367"/>
      <c r="H53" s="367"/>
    </row>
    <row r="54" spans="2:9" ht="15" customHeight="1" x14ac:dyDescent="0.25">
      <c r="B54" s="1"/>
      <c r="C54" s="1" t="s">
        <v>38</v>
      </c>
      <c r="D54" s="1"/>
      <c r="E54" s="1"/>
      <c r="F54" s="1"/>
      <c r="G54" s="1"/>
      <c r="H54" s="1"/>
    </row>
    <row r="55" spans="2:9" ht="45" customHeight="1" x14ac:dyDescent="0.25">
      <c r="B55" s="8" t="s">
        <v>39</v>
      </c>
      <c r="C55" s="367" t="s">
        <v>340</v>
      </c>
      <c r="D55" s="367"/>
      <c r="E55" s="367"/>
      <c r="F55" s="367"/>
      <c r="G55" s="367"/>
      <c r="H55" s="367"/>
    </row>
    <row r="56" spans="2:9" ht="30" customHeight="1" x14ac:dyDescent="0.25">
      <c r="B56" s="8" t="s">
        <v>41</v>
      </c>
      <c r="C56" s="367" t="s">
        <v>186</v>
      </c>
      <c r="D56" s="367"/>
      <c r="E56" s="367"/>
      <c r="F56" s="367"/>
      <c r="G56" s="367"/>
      <c r="H56" s="367"/>
    </row>
    <row r="57" spans="2:9" ht="15" customHeight="1" x14ac:dyDescent="0.25">
      <c r="B57" s="8" t="s">
        <v>187</v>
      </c>
      <c r="C57" s="368" t="s">
        <v>188</v>
      </c>
      <c r="D57" s="368"/>
      <c r="E57" s="368"/>
      <c r="F57" s="368"/>
      <c r="G57" s="368"/>
      <c r="H57" s="368"/>
    </row>
    <row r="58" spans="2:9" ht="30" customHeight="1" x14ac:dyDescent="0.25">
      <c r="B58" s="8" t="s">
        <v>189</v>
      </c>
      <c r="C58" s="367" t="s">
        <v>190</v>
      </c>
      <c r="D58" s="367"/>
      <c r="E58" s="367"/>
      <c r="F58" s="367"/>
      <c r="G58" s="367"/>
      <c r="H58" s="367"/>
    </row>
    <row r="59" spans="2:9" ht="30" customHeight="1" x14ac:dyDescent="0.25">
      <c r="B59" s="8" t="s">
        <v>191</v>
      </c>
      <c r="C59" s="367" t="s">
        <v>192</v>
      </c>
      <c r="D59" s="367"/>
      <c r="E59" s="367"/>
      <c r="F59" s="367"/>
      <c r="G59" s="367"/>
      <c r="H59" s="367"/>
    </row>
    <row r="60" spans="2:9" ht="30" customHeight="1" x14ac:dyDescent="0.25">
      <c r="B60" s="8" t="s">
        <v>193</v>
      </c>
      <c r="C60" s="369" t="s">
        <v>194</v>
      </c>
      <c r="D60" s="369"/>
      <c r="E60" s="369"/>
      <c r="F60" s="369"/>
      <c r="G60" s="369"/>
      <c r="H60" s="369"/>
    </row>
    <row r="61" spans="2:9" ht="15" customHeight="1" x14ac:dyDescent="0.25">
      <c r="B61" s="8" t="s">
        <v>195</v>
      </c>
      <c r="C61" s="368" t="s">
        <v>360</v>
      </c>
      <c r="D61" s="368"/>
      <c r="E61" s="368"/>
      <c r="F61" s="368"/>
      <c r="G61" s="368"/>
      <c r="H61" s="368"/>
    </row>
    <row r="62" spans="2:9" ht="30" customHeight="1" x14ac:dyDescent="0.25">
      <c r="B62" s="8" t="s">
        <v>196</v>
      </c>
      <c r="C62" s="367" t="s">
        <v>197</v>
      </c>
      <c r="D62" s="367"/>
      <c r="E62" s="367"/>
      <c r="F62" s="367"/>
      <c r="G62" s="367"/>
      <c r="H62" s="367"/>
    </row>
    <row r="63" spans="2:9" ht="30" customHeight="1" x14ac:dyDescent="0.25">
      <c r="B63" s="8" t="s">
        <v>198</v>
      </c>
      <c r="C63" s="367" t="s">
        <v>199</v>
      </c>
      <c r="D63" s="367"/>
      <c r="E63" s="367"/>
      <c r="F63" s="367"/>
      <c r="G63" s="367"/>
      <c r="H63" s="367"/>
    </row>
    <row r="64" spans="2:9" ht="15" customHeight="1" x14ac:dyDescent="0.25">
      <c r="B64" s="8" t="s">
        <v>200</v>
      </c>
      <c r="C64" s="368" t="s">
        <v>201</v>
      </c>
      <c r="D64" s="368"/>
      <c r="E64" s="368"/>
      <c r="F64" s="368"/>
      <c r="G64" s="368"/>
      <c r="H64" s="368"/>
    </row>
    <row r="65" spans="2:8" ht="15" customHeight="1" x14ac:dyDescent="0.25">
      <c r="B65" s="8" t="s">
        <v>202</v>
      </c>
      <c r="C65" s="368" t="s">
        <v>203</v>
      </c>
      <c r="D65" s="368"/>
      <c r="E65" s="368"/>
      <c r="F65" s="368"/>
      <c r="G65" s="368"/>
      <c r="H65" s="368"/>
    </row>
    <row r="66" spans="2:8" ht="15" customHeight="1" x14ac:dyDescent="0.25">
      <c r="B66" s="8" t="s">
        <v>204</v>
      </c>
      <c r="C66" s="368" t="s">
        <v>205</v>
      </c>
      <c r="D66" s="368"/>
      <c r="E66" s="368"/>
      <c r="F66" s="368"/>
      <c r="G66" s="368"/>
      <c r="H66" s="368"/>
    </row>
    <row r="67" spans="2:8" ht="30" customHeight="1" x14ac:dyDescent="0.25">
      <c r="B67" s="8" t="s">
        <v>206</v>
      </c>
      <c r="C67" s="369" t="s">
        <v>207</v>
      </c>
      <c r="D67" s="369"/>
      <c r="E67" s="369"/>
      <c r="F67" s="369"/>
      <c r="G67" s="369"/>
      <c r="H67" s="369"/>
    </row>
    <row r="68" spans="2:8" ht="15" customHeight="1" x14ac:dyDescent="0.25">
      <c r="B68" s="8" t="s">
        <v>208</v>
      </c>
      <c r="C68" s="368" t="s">
        <v>209</v>
      </c>
      <c r="D68" s="368"/>
      <c r="E68" s="368"/>
      <c r="F68" s="368"/>
      <c r="G68" s="368"/>
      <c r="H68" s="368"/>
    </row>
    <row r="69" spans="2:8" ht="15" customHeight="1" x14ac:dyDescent="0.25">
      <c r="B69" s="8" t="s">
        <v>210</v>
      </c>
      <c r="C69" s="368" t="s">
        <v>211</v>
      </c>
      <c r="D69" s="368"/>
      <c r="E69" s="368"/>
      <c r="F69" s="368"/>
      <c r="G69" s="368"/>
      <c r="H69" s="368"/>
    </row>
    <row r="70" spans="2:8" ht="30" customHeight="1" x14ac:dyDescent="0.25">
      <c r="B70" s="8" t="s">
        <v>212</v>
      </c>
      <c r="C70" s="367" t="s">
        <v>213</v>
      </c>
      <c r="D70" s="367"/>
      <c r="E70" s="367"/>
      <c r="F70" s="367"/>
      <c r="G70" s="367"/>
      <c r="H70" s="367"/>
    </row>
    <row r="71" spans="2:8" x14ac:dyDescent="0.25">
      <c r="B71" s="9"/>
    </row>
  </sheetData>
  <sheetProtection sheet="1" objects="1" scenarios="1" formatColumns="0" formatRows="0"/>
  <mergeCells count="21">
    <mergeCell ref="C58:H58"/>
    <mergeCell ref="C5:H6"/>
    <mergeCell ref="C57:H57"/>
    <mergeCell ref="C56:H56"/>
    <mergeCell ref="H36:H48"/>
    <mergeCell ref="C33:H34"/>
    <mergeCell ref="C51:H52"/>
    <mergeCell ref="C53:H53"/>
    <mergeCell ref="C55:H55"/>
    <mergeCell ref="C61:H61"/>
    <mergeCell ref="C64:H64"/>
    <mergeCell ref="C66:H66"/>
    <mergeCell ref="C59:H59"/>
    <mergeCell ref="C60:H60"/>
    <mergeCell ref="C62:H62"/>
    <mergeCell ref="C70:H70"/>
    <mergeCell ref="C68:H68"/>
    <mergeCell ref="C69:H69"/>
    <mergeCell ref="C63:H63"/>
    <mergeCell ref="C65:H65"/>
    <mergeCell ref="C67:H67"/>
  </mergeCells>
  <pageMargins left="0.25" right="0.25" top="0.75" bottom="0.75" header="0.3" footer="0.3"/>
  <pageSetup scale="53" orientation="portrait" r:id="rId1"/>
  <ignoredErrors>
    <ignoredError sqref="B55 B57:B58 B60 B59 B56 E36:E48 E8:E18 B63:B67 B61:B62 E28:E30 E20:E23 E24:E25 E26 B68:B7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pageSetUpPr fitToPage="1"/>
  </sheetPr>
  <dimension ref="B1:BP167"/>
  <sheetViews>
    <sheetView showGridLines="0" zoomScaleNormal="100" zoomScaleSheetLayoutView="100" workbookViewId="0">
      <selection activeCell="AH20" sqref="AH20"/>
    </sheetView>
  </sheetViews>
  <sheetFormatPr defaultColWidth="8.5703125" defaultRowHeight="12.75" outlineLevelRow="1" outlineLevelCol="1" x14ac:dyDescent="0.2"/>
  <cols>
    <col min="1" max="1" width="2.42578125" style="1" customWidth="1"/>
    <col min="2" max="2" width="3.5703125" style="1" customWidth="1"/>
    <col min="3" max="3" width="16.5703125" style="1" customWidth="1"/>
    <col min="4" max="4" width="35.140625" style="1" bestFit="1" customWidth="1"/>
    <col min="5" max="5" width="8.140625" style="1" hidden="1" customWidth="1" outlineLevel="1"/>
    <col min="6" max="9" width="9.7109375" style="1" hidden="1" customWidth="1" outlineLevel="1"/>
    <col min="10" max="10" width="15.5703125" style="1" customWidth="1" collapsed="1"/>
    <col min="11" max="14" width="9.7109375" style="1" hidden="1" customWidth="1" outlineLevel="1"/>
    <col min="15" max="15" width="15.5703125" style="1" customWidth="1" collapsed="1"/>
    <col min="16" max="19" width="9.7109375" style="1" hidden="1" customWidth="1" outlineLevel="1"/>
    <col min="20" max="20" width="15.5703125" style="1" customWidth="1" collapsed="1"/>
    <col min="21" max="24" width="9.7109375" style="6" hidden="1" customWidth="1" outlineLevel="1"/>
    <col min="25" max="25" width="15.5703125" style="6" customWidth="1" collapsed="1"/>
    <col min="26" max="29" width="9.7109375" style="6" hidden="1" customWidth="1" outlineLevel="1"/>
    <col min="30" max="30" width="15.5703125" style="10" customWidth="1" collapsed="1"/>
    <col min="31" max="31" width="6.5703125" style="1" customWidth="1"/>
    <col min="32" max="39" width="8.42578125" style="1" customWidth="1"/>
    <col min="40" max="41" width="11.5703125" style="6" bestFit="1" customWidth="1"/>
    <col min="42" max="42" width="9.5703125" style="6" bestFit="1" customWidth="1"/>
    <col min="43" max="44" width="10.5703125" style="6" customWidth="1"/>
    <col min="45" max="45" width="9.140625" style="6"/>
    <col min="46" max="46" width="9.140625" style="6" bestFit="1" customWidth="1"/>
    <col min="47" max="47" width="9.5703125" style="6" bestFit="1" customWidth="1"/>
    <col min="48" max="51" width="15.140625" style="1" customWidth="1"/>
    <col min="52" max="53" width="15.140625" style="6" customWidth="1"/>
    <col min="54" max="63" width="15.140625" style="1" customWidth="1"/>
    <col min="64" max="64" width="15.140625" style="6" customWidth="1"/>
    <col min="65" max="65" width="12.42578125" style="6" customWidth="1"/>
    <col min="66" max="66" width="8.5703125" style="1" customWidth="1"/>
    <col min="67" max="16384" width="8.5703125" style="1"/>
  </cols>
  <sheetData>
    <row r="1" spans="3:68" x14ac:dyDescent="0.2">
      <c r="C1" s="26" t="s">
        <v>0</v>
      </c>
      <c r="E1" s="26"/>
      <c r="F1" s="26"/>
      <c r="G1" s="26"/>
      <c r="H1" s="26"/>
      <c r="I1" s="26"/>
      <c r="J1" s="26"/>
      <c r="K1" s="26"/>
      <c r="U1" s="26"/>
      <c r="V1" s="26"/>
      <c r="W1" s="26"/>
      <c r="X1" s="26"/>
      <c r="Y1" s="26"/>
      <c r="Z1" s="26"/>
      <c r="AA1" s="26"/>
      <c r="AB1" s="26"/>
      <c r="AC1" s="26"/>
      <c r="AD1" s="26"/>
      <c r="AE1" s="14"/>
      <c r="AF1" s="14"/>
      <c r="AG1" s="14"/>
      <c r="AH1" s="14"/>
      <c r="AI1" s="14"/>
      <c r="AJ1" s="14"/>
      <c r="AK1" s="14"/>
      <c r="AL1" s="14"/>
      <c r="AM1" s="14"/>
      <c r="AN1" s="15"/>
      <c r="AO1" s="15"/>
      <c r="AP1" s="15"/>
      <c r="AQ1" s="15"/>
      <c r="AR1" s="15"/>
      <c r="AS1" s="15"/>
      <c r="AT1" s="15"/>
      <c r="AU1" s="15"/>
      <c r="AV1" s="14"/>
      <c r="AW1" s="14"/>
      <c r="AX1" s="14"/>
      <c r="AY1" s="14"/>
      <c r="AZ1" s="15"/>
      <c r="BA1" s="15"/>
      <c r="BB1" s="14"/>
      <c r="BC1" s="14"/>
      <c r="BD1" s="14"/>
      <c r="BE1" s="14"/>
      <c r="BF1" s="14"/>
      <c r="BG1" s="14"/>
      <c r="BH1" s="14"/>
      <c r="BI1" s="14"/>
      <c r="BJ1" s="14"/>
      <c r="BK1" s="14"/>
      <c r="BL1" s="15"/>
      <c r="BM1" s="15"/>
      <c r="BN1" s="14"/>
      <c r="BO1" s="14"/>
      <c r="BP1" s="14"/>
    </row>
    <row r="2" spans="3:68" x14ac:dyDescent="0.2">
      <c r="C2" s="26" t="s">
        <v>214</v>
      </c>
      <c r="E2" s="26"/>
      <c r="F2" s="26"/>
      <c r="G2" s="26"/>
      <c r="H2" s="26"/>
      <c r="I2" s="26"/>
      <c r="J2" s="26"/>
      <c r="K2" s="26"/>
      <c r="T2" s="26"/>
      <c r="U2" s="26"/>
      <c r="V2" s="26"/>
      <c r="W2" s="26"/>
      <c r="X2" s="26"/>
      <c r="Y2" s="26"/>
      <c r="Z2" s="26"/>
      <c r="AA2" s="26"/>
      <c r="AB2" s="26"/>
      <c r="AC2" s="26"/>
      <c r="AD2" s="26"/>
      <c r="AE2" s="14"/>
      <c r="AF2" s="14"/>
      <c r="AG2" s="14"/>
      <c r="AH2" s="14"/>
      <c r="AI2" s="14"/>
      <c r="AJ2" s="14"/>
      <c r="AK2" s="14"/>
      <c r="AL2" s="14"/>
      <c r="AM2" s="14"/>
      <c r="AN2" s="15"/>
      <c r="AO2" s="15"/>
      <c r="AP2" s="15"/>
      <c r="AQ2" s="15"/>
      <c r="AR2" s="15"/>
      <c r="AS2" s="15"/>
      <c r="AT2" s="15"/>
      <c r="AU2" s="15"/>
      <c r="AV2" s="14"/>
      <c r="AW2" s="14"/>
      <c r="AX2" s="14"/>
      <c r="AY2" s="14"/>
      <c r="AZ2" s="15"/>
      <c r="BA2" s="15"/>
      <c r="BB2" s="14"/>
      <c r="BC2" s="14"/>
      <c r="BD2" s="14"/>
      <c r="BE2" s="14"/>
      <c r="BF2" s="14"/>
      <c r="BG2" s="14"/>
      <c r="BH2" s="14"/>
      <c r="BI2" s="14"/>
      <c r="BJ2" s="14"/>
      <c r="BK2" s="14"/>
      <c r="BL2" s="15"/>
      <c r="BM2" s="15"/>
      <c r="BN2" s="14"/>
      <c r="BO2" s="14"/>
      <c r="BP2" s="14"/>
    </row>
    <row r="3" spans="3:68" x14ac:dyDescent="0.2">
      <c r="C3" s="26" t="s">
        <v>44</v>
      </c>
      <c r="E3" s="26"/>
      <c r="F3" s="26"/>
      <c r="H3" s="26"/>
      <c r="I3" s="26"/>
      <c r="J3" s="26"/>
      <c r="K3" s="26"/>
      <c r="U3" s="26"/>
      <c r="V3" s="26"/>
      <c r="W3" s="26"/>
      <c r="X3" s="26"/>
      <c r="Y3" s="26"/>
      <c r="Z3" s="26"/>
      <c r="AA3" s="26"/>
      <c r="AB3" s="26"/>
      <c r="AC3" s="26"/>
      <c r="AD3" s="26"/>
      <c r="AE3" s="14"/>
      <c r="AF3" s="14"/>
      <c r="AG3" s="14"/>
      <c r="AH3" s="14"/>
      <c r="AI3" s="14"/>
      <c r="AJ3" s="14"/>
      <c r="AK3" s="14"/>
      <c r="AL3" s="14"/>
      <c r="AM3" s="14"/>
      <c r="AN3" s="15"/>
      <c r="AO3" s="15"/>
      <c r="AP3" s="15"/>
      <c r="AQ3" s="15"/>
      <c r="AR3" s="15"/>
      <c r="AS3" s="15"/>
      <c r="AT3" s="15"/>
      <c r="AU3" s="15"/>
      <c r="AV3" s="14"/>
      <c r="AW3" s="14"/>
      <c r="AX3" s="14"/>
      <c r="AY3" s="14"/>
      <c r="AZ3" s="15"/>
      <c r="BA3" s="15"/>
      <c r="BB3" s="14"/>
      <c r="BC3" s="14"/>
      <c r="BD3" s="14"/>
      <c r="BE3" s="14"/>
      <c r="BF3" s="14"/>
      <c r="BG3" s="14"/>
      <c r="BH3" s="14"/>
      <c r="BI3" s="14"/>
      <c r="BJ3" s="14"/>
      <c r="BK3" s="14"/>
      <c r="BL3" s="15"/>
      <c r="BM3" s="15"/>
      <c r="BN3" s="14"/>
      <c r="BO3" s="14"/>
      <c r="BP3" s="14"/>
    </row>
    <row r="4" spans="3:68" x14ac:dyDescent="0.2">
      <c r="C4" s="26"/>
      <c r="E4" s="26"/>
      <c r="F4" s="26"/>
      <c r="G4" s="26"/>
      <c r="H4" s="26"/>
      <c r="I4" s="26"/>
      <c r="J4" s="26"/>
      <c r="K4" s="26"/>
      <c r="T4" s="26"/>
      <c r="U4" s="26"/>
      <c r="V4" s="26"/>
      <c r="W4" s="26"/>
      <c r="X4" s="26"/>
      <c r="Y4" s="26"/>
      <c r="Z4" s="26"/>
      <c r="AA4" s="26"/>
      <c r="AB4" s="26"/>
      <c r="AC4" s="26"/>
      <c r="AD4" s="26"/>
      <c r="AE4" s="14"/>
      <c r="AF4" s="14"/>
      <c r="AG4" s="14"/>
      <c r="AH4" s="14"/>
      <c r="AI4" s="14"/>
      <c r="AJ4" s="14"/>
      <c r="AK4" s="14"/>
      <c r="AL4" s="14"/>
      <c r="AM4" s="14"/>
      <c r="AN4" s="15"/>
      <c r="AO4" s="15"/>
      <c r="AP4" s="15"/>
      <c r="AQ4" s="15"/>
      <c r="AR4" s="15"/>
      <c r="AS4" s="15"/>
      <c r="AT4" s="15"/>
      <c r="AU4" s="15"/>
      <c r="AV4" s="14"/>
      <c r="AW4" s="14"/>
      <c r="AX4" s="14"/>
      <c r="AY4" s="14"/>
      <c r="AZ4" s="15"/>
      <c r="BA4" s="15"/>
      <c r="BB4" s="14"/>
      <c r="BC4" s="14"/>
      <c r="BD4" s="14"/>
      <c r="BE4" s="14"/>
      <c r="BF4" s="14"/>
      <c r="BG4" s="14"/>
      <c r="BH4" s="14"/>
      <c r="BI4" s="14"/>
      <c r="BJ4" s="14"/>
      <c r="BK4" s="14"/>
      <c r="BL4" s="15"/>
      <c r="BM4" s="15"/>
      <c r="BN4" s="14"/>
      <c r="BO4" s="14"/>
      <c r="BP4" s="14"/>
    </row>
    <row r="5" spans="3:68" x14ac:dyDescent="0.2">
      <c r="C5" s="205" t="s">
        <v>215</v>
      </c>
      <c r="D5" s="206"/>
      <c r="E5" s="207"/>
      <c r="F5" s="207"/>
      <c r="G5" s="207"/>
      <c r="H5" s="207"/>
      <c r="I5" s="207"/>
      <c r="J5" s="207"/>
      <c r="K5" s="207"/>
      <c r="L5" s="206"/>
      <c r="M5" s="206"/>
      <c r="N5" s="206"/>
      <c r="O5" s="206"/>
      <c r="P5" s="206"/>
      <c r="Q5" s="206"/>
      <c r="R5" s="206"/>
      <c r="S5" s="206"/>
      <c r="T5" s="207"/>
      <c r="U5" s="207"/>
      <c r="V5" s="207"/>
      <c r="W5" s="207"/>
      <c r="X5" s="207"/>
      <c r="Y5" s="207"/>
      <c r="Z5" s="207"/>
      <c r="AA5" s="207"/>
      <c r="AB5" s="207"/>
      <c r="AC5" s="207"/>
      <c r="AD5" s="208"/>
      <c r="AE5" s="14"/>
      <c r="AF5" s="14"/>
      <c r="AG5" s="14"/>
      <c r="AH5" s="14"/>
      <c r="AI5" s="14"/>
      <c r="AJ5" s="14"/>
      <c r="AK5" s="14"/>
      <c r="AL5" s="14"/>
      <c r="AM5" s="14"/>
      <c r="AN5" s="15"/>
      <c r="AO5" s="15"/>
      <c r="AP5" s="15"/>
      <c r="AQ5" s="15"/>
      <c r="AR5" s="15"/>
      <c r="AS5" s="15"/>
      <c r="AT5" s="15"/>
      <c r="AU5" s="15"/>
      <c r="AV5" s="14"/>
      <c r="AW5" s="14"/>
      <c r="AX5" s="14"/>
      <c r="AY5" s="14"/>
      <c r="AZ5" s="15"/>
      <c r="BA5" s="15"/>
      <c r="BB5" s="14"/>
      <c r="BC5" s="14"/>
      <c r="BD5" s="14"/>
      <c r="BE5" s="14"/>
      <c r="BF5" s="14"/>
      <c r="BG5" s="14"/>
      <c r="BH5" s="14"/>
      <c r="BI5" s="14"/>
      <c r="BJ5" s="14"/>
      <c r="BK5" s="14"/>
      <c r="BL5" s="15"/>
      <c r="BM5" s="15"/>
      <c r="BN5" s="14"/>
      <c r="BO5" s="14"/>
      <c r="BP5" s="14"/>
    </row>
    <row r="6" spans="3:68" ht="30" customHeight="1" x14ac:dyDescent="0.2">
      <c r="C6" s="384" t="s">
        <v>337</v>
      </c>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6"/>
      <c r="AE6" s="14"/>
      <c r="AF6" s="14"/>
      <c r="AG6" s="14"/>
      <c r="AH6" s="14"/>
      <c r="AI6" s="14"/>
      <c r="AJ6" s="14"/>
      <c r="AK6" s="14"/>
      <c r="AL6" s="14"/>
      <c r="AM6" s="14"/>
      <c r="AN6" s="15"/>
      <c r="AO6" s="15"/>
      <c r="AP6" s="15"/>
      <c r="AQ6" s="15"/>
      <c r="AR6" s="15"/>
      <c r="AS6" s="15"/>
      <c r="AT6" s="15"/>
      <c r="AU6" s="15"/>
      <c r="AV6" s="14"/>
      <c r="AW6" s="14"/>
      <c r="AX6" s="14"/>
      <c r="AY6" s="14"/>
      <c r="AZ6" s="15"/>
      <c r="BA6" s="15"/>
      <c r="BB6" s="14"/>
      <c r="BC6" s="14"/>
      <c r="BD6" s="14"/>
      <c r="BE6" s="14"/>
      <c r="BF6" s="14"/>
      <c r="BG6" s="14"/>
      <c r="BH6" s="14"/>
      <c r="BI6" s="14"/>
      <c r="BJ6" s="14"/>
      <c r="BK6" s="14"/>
      <c r="BL6" s="15"/>
      <c r="BM6" s="15"/>
      <c r="BN6" s="14"/>
      <c r="BO6" s="14"/>
      <c r="BP6" s="14"/>
    </row>
    <row r="7" spans="3:68" ht="45" customHeight="1" x14ac:dyDescent="0.2">
      <c r="C7" s="384" t="s">
        <v>216</v>
      </c>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6"/>
      <c r="AE7" s="14"/>
      <c r="AF7" s="14"/>
      <c r="AG7" s="14"/>
      <c r="AH7" s="14"/>
      <c r="AI7" s="14"/>
      <c r="AJ7" s="14"/>
      <c r="AK7" s="14"/>
      <c r="AL7" s="14"/>
      <c r="AM7" s="14"/>
      <c r="AN7" s="15"/>
      <c r="AO7" s="15"/>
      <c r="AP7" s="15"/>
      <c r="AQ7" s="15"/>
      <c r="AR7" s="15"/>
      <c r="AS7" s="15"/>
      <c r="AT7" s="15"/>
      <c r="AU7" s="15"/>
      <c r="AV7" s="14"/>
      <c r="AW7" s="14"/>
      <c r="AX7" s="14"/>
      <c r="AY7" s="14"/>
      <c r="AZ7" s="15"/>
      <c r="BA7" s="15"/>
      <c r="BB7" s="14"/>
      <c r="BC7" s="14"/>
      <c r="BD7" s="14"/>
      <c r="BE7" s="14"/>
      <c r="BF7" s="14"/>
      <c r="BG7" s="14"/>
      <c r="BH7" s="14"/>
      <c r="BI7" s="14"/>
      <c r="BJ7" s="14"/>
      <c r="BK7" s="14"/>
      <c r="BL7" s="15"/>
      <c r="BM7" s="15"/>
      <c r="BN7" s="14"/>
      <c r="BO7" s="14"/>
      <c r="BP7" s="14"/>
    </row>
    <row r="8" spans="3:68" x14ac:dyDescent="0.2">
      <c r="C8" s="384" t="s">
        <v>217</v>
      </c>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6"/>
      <c r="AE8" s="14"/>
      <c r="AF8" s="14"/>
      <c r="AG8" s="14"/>
      <c r="AH8" s="14"/>
      <c r="AI8" s="14"/>
      <c r="AJ8" s="14"/>
      <c r="AK8" s="14"/>
      <c r="AL8" s="14"/>
      <c r="AM8" s="14"/>
      <c r="AN8" s="15"/>
      <c r="AO8" s="15"/>
      <c r="AP8" s="15"/>
      <c r="AQ8" s="15"/>
      <c r="AR8" s="15"/>
      <c r="AS8" s="15"/>
      <c r="AT8" s="15"/>
      <c r="AU8" s="15"/>
      <c r="AV8" s="14"/>
      <c r="AW8" s="14"/>
      <c r="AX8" s="14"/>
      <c r="AY8" s="14"/>
      <c r="AZ8" s="15"/>
      <c r="BA8" s="15"/>
      <c r="BB8" s="14"/>
      <c r="BC8" s="14"/>
      <c r="BD8" s="14"/>
      <c r="BE8" s="14"/>
      <c r="BF8" s="14"/>
      <c r="BG8" s="14"/>
      <c r="BH8" s="14"/>
      <c r="BI8" s="14"/>
      <c r="BJ8" s="14"/>
      <c r="BK8" s="14"/>
      <c r="BL8" s="15"/>
      <c r="BM8" s="15"/>
      <c r="BN8" s="14"/>
      <c r="BO8" s="14"/>
      <c r="BP8" s="14"/>
    </row>
    <row r="9" spans="3:68" ht="30" customHeight="1" x14ac:dyDescent="0.2">
      <c r="C9" s="388" t="s">
        <v>218</v>
      </c>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90"/>
      <c r="AE9" s="14"/>
      <c r="AF9" s="14"/>
      <c r="AG9" s="14"/>
      <c r="AH9" s="14"/>
      <c r="AI9" s="14"/>
      <c r="AJ9" s="14"/>
      <c r="AK9" s="14"/>
      <c r="AL9" s="14"/>
      <c r="AM9" s="14"/>
      <c r="AN9" s="15"/>
      <c r="AO9" s="15"/>
      <c r="AP9" s="15"/>
      <c r="AQ9" s="15"/>
      <c r="AR9" s="15"/>
      <c r="AS9" s="15"/>
      <c r="AT9" s="15"/>
      <c r="AU9" s="15"/>
      <c r="AV9" s="14"/>
      <c r="AW9" s="14"/>
      <c r="AX9" s="14"/>
      <c r="AY9" s="14"/>
      <c r="AZ9" s="15"/>
      <c r="BA9" s="15"/>
      <c r="BB9" s="14"/>
      <c r="BC9" s="14"/>
      <c r="BD9" s="14"/>
      <c r="BE9" s="14"/>
      <c r="BF9" s="14"/>
      <c r="BG9" s="14"/>
      <c r="BH9" s="14"/>
      <c r="BI9" s="14"/>
      <c r="BJ9" s="14"/>
      <c r="BK9" s="14"/>
      <c r="BL9" s="15"/>
      <c r="BM9" s="15"/>
      <c r="BN9" s="14"/>
      <c r="BO9" s="14"/>
      <c r="BP9" s="14"/>
    </row>
    <row r="10" spans="3:68" x14ac:dyDescent="0.2">
      <c r="C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14"/>
      <c r="AF10" s="14"/>
      <c r="AG10" s="14"/>
      <c r="AH10" s="14"/>
      <c r="AI10" s="14"/>
      <c r="AJ10" s="14"/>
      <c r="AK10" s="14"/>
      <c r="AL10" s="14"/>
      <c r="AM10" s="14"/>
      <c r="AN10" s="15"/>
      <c r="AO10" s="15"/>
      <c r="AP10" s="15"/>
      <c r="AQ10" s="15"/>
      <c r="AR10" s="15"/>
      <c r="AS10" s="15"/>
      <c r="AT10" s="15"/>
      <c r="AU10" s="15"/>
      <c r="AV10" s="14"/>
      <c r="AW10" s="14"/>
      <c r="AX10" s="14"/>
      <c r="AY10" s="14"/>
      <c r="AZ10" s="15"/>
      <c r="BA10" s="15"/>
      <c r="BB10" s="14"/>
      <c r="BC10" s="14"/>
      <c r="BD10" s="14"/>
      <c r="BE10" s="14"/>
      <c r="BF10" s="14"/>
      <c r="BG10" s="14"/>
      <c r="BH10" s="14"/>
      <c r="BI10" s="14"/>
      <c r="BJ10" s="14"/>
      <c r="BK10" s="14"/>
      <c r="BL10" s="15"/>
      <c r="BM10" s="15"/>
      <c r="BN10" s="14"/>
      <c r="BO10" s="14"/>
      <c r="BP10" s="14"/>
    </row>
    <row r="11" spans="3:68" ht="15" customHeight="1" x14ac:dyDescent="0.2">
      <c r="D11" s="204"/>
      <c r="E11" s="166">
        <v>2018</v>
      </c>
      <c r="F11" s="357" t="s">
        <v>3</v>
      </c>
      <c r="G11" s="357"/>
      <c r="H11" s="357"/>
      <c r="I11" s="357"/>
      <c r="J11" s="358"/>
      <c r="K11" s="357">
        <v>2020</v>
      </c>
      <c r="L11" s="357"/>
      <c r="M11" s="357"/>
      <c r="N11" s="357"/>
      <c r="O11" s="358"/>
      <c r="P11" s="357">
        <v>2021</v>
      </c>
      <c r="Q11" s="357"/>
      <c r="R11" s="357"/>
      <c r="S11" s="357"/>
      <c r="T11" s="358"/>
      <c r="U11" s="361">
        <v>2022</v>
      </c>
      <c r="V11" s="357"/>
      <c r="W11" s="357"/>
      <c r="X11" s="357"/>
      <c r="Y11" s="358"/>
      <c r="Z11" s="357">
        <v>2023</v>
      </c>
      <c r="AA11" s="357"/>
      <c r="AB11" s="357"/>
      <c r="AC11" s="357"/>
      <c r="AD11" s="358"/>
      <c r="AE11" s="14"/>
      <c r="AF11" s="381"/>
      <c r="AG11" s="381"/>
      <c r="AH11" s="381"/>
      <c r="AI11" s="381"/>
      <c r="AJ11" s="381"/>
      <c r="AK11" s="381"/>
      <c r="AL11" s="381"/>
      <c r="AM11" s="381"/>
      <c r="AN11" s="382"/>
      <c r="AO11" s="382"/>
      <c r="AP11" s="382"/>
      <c r="AQ11" s="382"/>
      <c r="AR11" s="382"/>
      <c r="AS11" s="382"/>
      <c r="AT11" s="382"/>
      <c r="AU11" s="382"/>
      <c r="AV11" s="14"/>
      <c r="AW11" s="14"/>
      <c r="AX11" s="14"/>
      <c r="AY11" s="14"/>
      <c r="AZ11" s="380"/>
      <c r="BA11" s="380"/>
      <c r="BB11" s="14"/>
      <c r="BC11" s="14"/>
      <c r="BD11" s="14"/>
      <c r="BE11" s="14"/>
      <c r="BF11" s="381"/>
      <c r="BG11" s="381"/>
      <c r="BH11" s="14"/>
      <c r="BI11" s="14"/>
      <c r="BJ11" s="14"/>
      <c r="BK11" s="14"/>
      <c r="BL11" s="380"/>
      <c r="BM11" s="380"/>
      <c r="BN11" s="14"/>
      <c r="BO11" s="14"/>
      <c r="BP11" s="14"/>
    </row>
    <row r="12" spans="3:68" ht="15" customHeight="1" x14ac:dyDescent="0.2">
      <c r="D12" s="5"/>
      <c r="E12" s="48" t="s">
        <v>7</v>
      </c>
      <c r="F12" s="46" t="s">
        <v>4</v>
      </c>
      <c r="G12" s="47" t="s">
        <v>5</v>
      </c>
      <c r="H12" s="47" t="s">
        <v>6</v>
      </c>
      <c r="I12" s="47" t="s">
        <v>7</v>
      </c>
      <c r="J12" s="50" t="s">
        <v>8</v>
      </c>
      <c r="K12" s="75" t="s">
        <v>4</v>
      </c>
      <c r="L12" s="49" t="s">
        <v>5</v>
      </c>
      <c r="M12" s="49" t="s">
        <v>6</v>
      </c>
      <c r="N12" s="49" t="s">
        <v>7</v>
      </c>
      <c r="O12" s="50" t="s">
        <v>8</v>
      </c>
      <c r="P12" s="75" t="s">
        <v>4</v>
      </c>
      <c r="Q12" s="49" t="s">
        <v>5</v>
      </c>
      <c r="R12" s="49" t="s">
        <v>6</v>
      </c>
      <c r="S12" s="49" t="s">
        <v>7</v>
      </c>
      <c r="T12" s="50" t="s">
        <v>8</v>
      </c>
      <c r="U12" s="49" t="s">
        <v>4</v>
      </c>
      <c r="V12" s="49" t="s">
        <v>5</v>
      </c>
      <c r="W12" s="49" t="s">
        <v>6</v>
      </c>
      <c r="X12" s="49" t="s">
        <v>7</v>
      </c>
      <c r="Y12" s="50" t="s">
        <v>8</v>
      </c>
      <c r="Z12" s="75" t="s">
        <v>4</v>
      </c>
      <c r="AA12" s="49" t="s">
        <v>5</v>
      </c>
      <c r="AB12" s="49" t="s">
        <v>6</v>
      </c>
      <c r="AC12" s="49" t="s">
        <v>7</v>
      </c>
      <c r="AD12" s="50" t="s">
        <v>8</v>
      </c>
      <c r="AE12" s="14"/>
      <c r="AF12" s="16"/>
      <c r="AG12" s="16"/>
      <c r="AH12" s="16"/>
      <c r="AI12" s="16"/>
      <c r="AJ12" s="16"/>
      <c r="AK12" s="16"/>
      <c r="AL12" s="16"/>
      <c r="AM12" s="16"/>
      <c r="AN12" s="18"/>
      <c r="AO12" s="18"/>
      <c r="AP12" s="18"/>
      <c r="AQ12" s="18"/>
      <c r="AR12" s="18"/>
      <c r="AS12" s="18"/>
      <c r="AT12" s="18"/>
      <c r="AU12" s="18"/>
      <c r="AV12" s="14"/>
      <c r="AW12" s="16"/>
      <c r="AX12" s="16"/>
      <c r="AY12" s="16"/>
      <c r="AZ12" s="17"/>
      <c r="BA12" s="17"/>
      <c r="BB12" s="14"/>
      <c r="BC12" s="16"/>
      <c r="BD12" s="16"/>
      <c r="BE12" s="16"/>
      <c r="BF12" s="16"/>
      <c r="BG12" s="16"/>
      <c r="BH12" s="14"/>
      <c r="BI12" s="16"/>
      <c r="BJ12" s="16"/>
      <c r="BK12" s="16"/>
      <c r="BL12" s="17"/>
      <c r="BM12" s="17"/>
      <c r="BN12" s="14"/>
      <c r="BO12" s="14"/>
      <c r="BP12" s="14"/>
    </row>
    <row r="13" spans="3:68" ht="15" customHeight="1" x14ac:dyDescent="0.2">
      <c r="C13" s="374" t="s">
        <v>9</v>
      </c>
      <c r="D13" s="197" t="s">
        <v>219</v>
      </c>
      <c r="E13" s="157">
        <v>868</v>
      </c>
      <c r="F13" s="157">
        <v>857</v>
      </c>
      <c r="G13" s="158">
        <v>940</v>
      </c>
      <c r="H13" s="158">
        <v>950</v>
      </c>
      <c r="I13" s="158">
        <v>1257</v>
      </c>
      <c r="J13" s="159">
        <v>4004</v>
      </c>
      <c r="K13" s="157">
        <v>1515</v>
      </c>
      <c r="L13" s="158">
        <v>1524</v>
      </c>
      <c r="M13" s="158">
        <v>1536</v>
      </c>
      <c r="N13" s="158">
        <v>1627</v>
      </c>
      <c r="O13" s="159">
        <v>6202</v>
      </c>
      <c r="P13" s="157">
        <v>1723</v>
      </c>
      <c r="Q13" s="158">
        <v>1793</v>
      </c>
      <c r="R13" s="158">
        <v>1984</v>
      </c>
      <c r="S13" s="158">
        <v>2073</v>
      </c>
      <c r="T13" s="159">
        <v>7573</v>
      </c>
      <c r="U13" s="158">
        <v>2097</v>
      </c>
      <c r="V13" s="158">
        <v>2196</v>
      </c>
      <c r="W13" s="158">
        <v>2334</v>
      </c>
      <c r="X13" s="158">
        <v>2303</v>
      </c>
      <c r="Y13" s="159">
        <v>8930</v>
      </c>
      <c r="Z13" s="157">
        <v>2375</v>
      </c>
      <c r="AA13" s="158">
        <v>2493</v>
      </c>
      <c r="AB13" s="158">
        <v>2484</v>
      </c>
      <c r="AC13" s="158">
        <v>2517</v>
      </c>
      <c r="AD13" s="159">
        <v>9869</v>
      </c>
      <c r="AF13" s="6"/>
      <c r="AG13" s="6"/>
      <c r="AH13" s="6"/>
      <c r="AI13" s="6"/>
      <c r="AJ13" s="6"/>
      <c r="AK13" s="6"/>
      <c r="AL13" s="6"/>
      <c r="AM13" s="6"/>
      <c r="AO13" s="18"/>
      <c r="AP13" s="18"/>
      <c r="AQ13" s="18"/>
      <c r="AR13" s="18"/>
      <c r="AS13" s="18"/>
      <c r="AT13" s="18"/>
      <c r="AU13" s="18"/>
      <c r="AV13" s="14"/>
      <c r="AW13" s="16"/>
      <c r="AX13" s="16"/>
      <c r="AY13" s="16"/>
      <c r="AZ13" s="17"/>
      <c r="BA13" s="17"/>
      <c r="BB13" s="14"/>
      <c r="BC13" s="16"/>
      <c r="BD13" s="16"/>
      <c r="BE13" s="16"/>
      <c r="BF13" s="16"/>
      <c r="BG13" s="16"/>
      <c r="BH13" s="14"/>
      <c r="BI13" s="16"/>
      <c r="BJ13" s="16"/>
      <c r="BK13" s="16"/>
      <c r="BL13" s="17"/>
      <c r="BM13" s="17"/>
      <c r="BN13" s="14"/>
      <c r="BO13" s="14"/>
      <c r="BP13" s="14"/>
    </row>
    <row r="14" spans="3:68" ht="15" customHeight="1" x14ac:dyDescent="0.2">
      <c r="C14" s="374"/>
      <c r="D14" s="198" t="s">
        <v>220</v>
      </c>
      <c r="E14" s="92"/>
      <c r="F14" s="160">
        <f>+F15/E13</f>
        <v>0.12327188940092165</v>
      </c>
      <c r="G14" s="61">
        <f t="shared" ref="G14:I14" si="0">+G15/F13</f>
        <v>0.10035005834305717</v>
      </c>
      <c r="H14" s="61">
        <f t="shared" si="0"/>
        <v>0.12340425531914893</v>
      </c>
      <c r="I14" s="61">
        <f t="shared" si="0"/>
        <v>0.12210526315789473</v>
      </c>
      <c r="J14" s="62">
        <f>+J15/SUM(E13:H13)</f>
        <v>0.11756569847856155</v>
      </c>
      <c r="K14" s="60">
        <f>+K15/I13</f>
        <v>7.8758949880668255E-2</v>
      </c>
      <c r="L14" s="61">
        <f t="shared" ref="L14:N14" si="1">+L15/K13</f>
        <v>8.976897689768977E-2</v>
      </c>
      <c r="M14" s="61">
        <f t="shared" si="1"/>
        <v>0.10301837270341208</v>
      </c>
      <c r="N14" s="61">
        <f t="shared" si="1"/>
        <v>0.103515625</v>
      </c>
      <c r="O14" s="62">
        <f>+O15/SUM(I13,K13:M13)</f>
        <v>9.4478737997256521E-2</v>
      </c>
      <c r="P14" s="60">
        <f>+P15/N13</f>
        <v>0.10264290104486785</v>
      </c>
      <c r="Q14" s="61">
        <f t="shared" ref="Q14:S14" si="2">+Q15/P13</f>
        <v>9.0539756239117822E-2</v>
      </c>
      <c r="R14" s="61">
        <f t="shared" si="2"/>
        <v>0.10206358059118795</v>
      </c>
      <c r="S14" s="61">
        <f t="shared" si="2"/>
        <v>9.8790322580645157E-2</v>
      </c>
      <c r="T14" s="62">
        <f>+T15/SUM(N13,P13:R13)</f>
        <v>9.8498667040830643E-2</v>
      </c>
      <c r="U14" s="61">
        <f>+U15/S13</f>
        <v>9.7443318861553302E-2</v>
      </c>
      <c r="V14" s="61">
        <f t="shared" ref="V14:X14" si="3">+V15/U13</f>
        <v>8.6790653314258462E-2</v>
      </c>
      <c r="W14" s="61">
        <f t="shared" si="3"/>
        <v>9.4717668488160295E-2</v>
      </c>
      <c r="X14" s="61">
        <f t="shared" si="3"/>
        <v>9.383033419023136E-2</v>
      </c>
      <c r="Y14" s="62">
        <f>+Y15/SUM(S13,U13:W13)</f>
        <v>9.3218390804597706E-2</v>
      </c>
      <c r="Z14" s="60">
        <f>+Z15/X13</f>
        <v>9.4224924012158054E-2</v>
      </c>
      <c r="AA14" s="61">
        <f t="shared" ref="AA14:AC14" si="4">+AA15/Z13</f>
        <v>8.6736842105263154E-2</v>
      </c>
      <c r="AB14" s="61">
        <f t="shared" si="4"/>
        <v>9.5467308463698358E-2</v>
      </c>
      <c r="AC14" s="61">
        <f t="shared" si="4"/>
        <v>9.5008051529790666E-2</v>
      </c>
      <c r="AD14" s="62">
        <f>+AD15/SUM(X13,Z13:AB13)</f>
        <v>9.290523045054376E-2</v>
      </c>
      <c r="AF14" s="16"/>
      <c r="AG14" s="16"/>
      <c r="AH14" s="16"/>
      <c r="AI14" s="16"/>
      <c r="AJ14" s="16"/>
      <c r="AK14" s="16"/>
      <c r="AL14" s="16"/>
      <c r="AM14" s="16"/>
      <c r="AN14" s="18"/>
      <c r="AO14" s="18"/>
      <c r="AP14" s="18"/>
      <c r="AQ14" s="18"/>
      <c r="AR14" s="18"/>
      <c r="AS14" s="18"/>
      <c r="AT14" s="18"/>
      <c r="AU14" s="18"/>
      <c r="AV14" s="14"/>
      <c r="AW14" s="16"/>
      <c r="AX14" s="16"/>
      <c r="AY14" s="16"/>
      <c r="AZ14" s="17"/>
      <c r="BA14" s="17"/>
      <c r="BB14" s="14"/>
      <c r="BC14" s="16"/>
      <c r="BD14" s="16"/>
      <c r="BE14" s="16"/>
      <c r="BF14" s="16"/>
      <c r="BG14" s="16"/>
      <c r="BH14" s="14"/>
      <c r="BI14" s="16"/>
      <c r="BJ14" s="16"/>
      <c r="BK14" s="16"/>
      <c r="BL14" s="17"/>
      <c r="BM14" s="17"/>
      <c r="BN14" s="14"/>
      <c r="BO14" s="14"/>
      <c r="BP14" s="14"/>
    </row>
    <row r="15" spans="3:68" ht="15" customHeight="1" x14ac:dyDescent="0.2">
      <c r="C15" s="374"/>
      <c r="D15" s="199" t="s">
        <v>221</v>
      </c>
      <c r="E15" s="93"/>
      <c r="F15" s="251">
        <v>107</v>
      </c>
      <c r="G15" s="252">
        <v>86</v>
      </c>
      <c r="H15" s="252">
        <v>116</v>
      </c>
      <c r="I15" s="252">
        <v>116</v>
      </c>
      <c r="J15" s="253">
        <v>425</v>
      </c>
      <c r="K15" s="251">
        <v>99</v>
      </c>
      <c r="L15" s="252">
        <v>136</v>
      </c>
      <c r="M15" s="252">
        <v>157</v>
      </c>
      <c r="N15" s="252">
        <v>159</v>
      </c>
      <c r="O15" s="253">
        <v>551</v>
      </c>
      <c r="P15" s="251">
        <v>167</v>
      </c>
      <c r="Q15" s="252">
        <v>156</v>
      </c>
      <c r="R15" s="252">
        <v>183</v>
      </c>
      <c r="S15" s="252">
        <v>196</v>
      </c>
      <c r="T15" s="253">
        <v>702</v>
      </c>
      <c r="U15" s="252">
        <v>202</v>
      </c>
      <c r="V15" s="252">
        <v>182</v>
      </c>
      <c r="W15" s="252">
        <v>208</v>
      </c>
      <c r="X15" s="252">
        <v>219</v>
      </c>
      <c r="Y15" s="253">
        <v>811</v>
      </c>
      <c r="Z15" s="251">
        <v>217</v>
      </c>
      <c r="AA15" s="252">
        <v>206</v>
      </c>
      <c r="AB15" s="252">
        <v>238</v>
      </c>
      <c r="AC15" s="252">
        <v>236</v>
      </c>
      <c r="AD15" s="253">
        <v>897</v>
      </c>
      <c r="AE15" s="14"/>
      <c r="AF15" s="19"/>
      <c r="AG15" s="19"/>
      <c r="AH15" s="19"/>
      <c r="AI15" s="19"/>
      <c r="AJ15" s="19"/>
      <c r="AK15" s="19"/>
      <c r="AL15" s="19"/>
      <c r="AM15" s="19"/>
      <c r="AN15" s="15"/>
      <c r="AO15" s="15"/>
      <c r="AP15" s="15"/>
      <c r="AQ15" s="15"/>
      <c r="AR15" s="13"/>
      <c r="AS15" s="13"/>
      <c r="AT15" s="13"/>
      <c r="AU15" s="13"/>
      <c r="AV15" s="19"/>
      <c r="AW15" s="19"/>
      <c r="AX15" s="19"/>
      <c r="AY15" s="19"/>
      <c r="AZ15" s="13"/>
      <c r="BA15" s="13"/>
      <c r="BB15" s="14"/>
      <c r="BC15" s="20"/>
      <c r="BD15" s="20"/>
      <c r="BE15" s="20"/>
      <c r="BF15" s="20"/>
      <c r="BG15" s="20"/>
      <c r="BH15" s="14"/>
      <c r="BI15" s="19"/>
      <c r="BJ15" s="19"/>
      <c r="BK15" s="19"/>
      <c r="BL15" s="13"/>
      <c r="BM15" s="13"/>
      <c r="BN15" s="14"/>
      <c r="BO15" s="14"/>
      <c r="BP15" s="14"/>
    </row>
    <row r="16" spans="3:68" ht="15" customHeight="1" x14ac:dyDescent="0.2">
      <c r="C16" s="374"/>
      <c r="D16" s="198" t="s">
        <v>222</v>
      </c>
      <c r="E16" s="94"/>
      <c r="F16" s="65">
        <v>0.82420000000000004</v>
      </c>
      <c r="G16" s="66">
        <v>0.82420000000000004</v>
      </c>
      <c r="H16" s="66">
        <v>0.82420000000000004</v>
      </c>
      <c r="I16" s="66">
        <v>0.82420000000000004</v>
      </c>
      <c r="J16" s="271">
        <v>0.82420000000000004</v>
      </c>
      <c r="K16" s="65">
        <v>0.82420000000000004</v>
      </c>
      <c r="L16" s="66">
        <v>0.82420000000000004</v>
      </c>
      <c r="M16" s="66">
        <v>0.82420000000000004</v>
      </c>
      <c r="N16" s="66">
        <v>0.82420000000000004</v>
      </c>
      <c r="O16" s="271">
        <v>0.82420000000000004</v>
      </c>
      <c r="P16" s="65">
        <v>0.84609999999999996</v>
      </c>
      <c r="Q16" s="66">
        <v>0.82420000000000004</v>
      </c>
      <c r="R16" s="66">
        <v>0.82420000000000004</v>
      </c>
      <c r="S16" s="66">
        <v>0.82420000000000004</v>
      </c>
      <c r="T16" s="271">
        <v>0.82940000000000003</v>
      </c>
      <c r="U16" s="66">
        <v>0.90129999999999999</v>
      </c>
      <c r="V16" s="66">
        <v>0.82420000000000004</v>
      </c>
      <c r="W16" s="66">
        <v>0.82420000000000004</v>
      </c>
      <c r="X16" s="66">
        <v>0.85129999999999995</v>
      </c>
      <c r="Y16" s="271">
        <v>0.8508</v>
      </c>
      <c r="Z16" s="65">
        <v>0.91239999999999999</v>
      </c>
      <c r="AA16" s="66">
        <v>0.82420000000000004</v>
      </c>
      <c r="AB16" s="66">
        <v>0.82420000000000004</v>
      </c>
      <c r="AC16" s="66">
        <v>0.87819999999999998</v>
      </c>
      <c r="AD16" s="271">
        <v>0.85970000000000002</v>
      </c>
      <c r="AE16" s="14"/>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14"/>
    </row>
    <row r="17" spans="3:68" ht="15" customHeight="1" x14ac:dyDescent="0.2">
      <c r="C17" s="375"/>
      <c r="D17" s="200" t="s">
        <v>223</v>
      </c>
      <c r="E17" s="95"/>
      <c r="F17" s="248">
        <v>88</v>
      </c>
      <c r="G17" s="249">
        <v>71</v>
      </c>
      <c r="H17" s="249">
        <v>95</v>
      </c>
      <c r="I17" s="249">
        <v>96</v>
      </c>
      <c r="J17" s="250">
        <v>350</v>
      </c>
      <c r="K17" s="248">
        <v>82</v>
      </c>
      <c r="L17" s="249">
        <v>112</v>
      </c>
      <c r="M17" s="249">
        <v>129</v>
      </c>
      <c r="N17" s="249">
        <v>131</v>
      </c>
      <c r="O17" s="250">
        <v>454</v>
      </c>
      <c r="P17" s="248">
        <v>141</v>
      </c>
      <c r="Q17" s="249">
        <v>129</v>
      </c>
      <c r="R17" s="249">
        <v>151</v>
      </c>
      <c r="S17" s="249">
        <v>162</v>
      </c>
      <c r="T17" s="250">
        <v>582</v>
      </c>
      <c r="U17" s="249">
        <v>182</v>
      </c>
      <c r="V17" s="249">
        <v>150</v>
      </c>
      <c r="W17" s="249">
        <v>171</v>
      </c>
      <c r="X17" s="249">
        <v>187</v>
      </c>
      <c r="Y17" s="250">
        <v>690</v>
      </c>
      <c r="Z17" s="248">
        <v>198</v>
      </c>
      <c r="AA17" s="249">
        <v>170</v>
      </c>
      <c r="AB17" s="249">
        <v>196</v>
      </c>
      <c r="AC17" s="249">
        <v>208</v>
      </c>
      <c r="AD17" s="250">
        <v>771</v>
      </c>
      <c r="AE17" s="14"/>
      <c r="AF17" s="19"/>
      <c r="AG17" s="19"/>
      <c r="AH17" s="19"/>
      <c r="AI17" s="19"/>
      <c r="AJ17" s="19"/>
      <c r="AK17" s="19"/>
      <c r="AL17" s="19"/>
      <c r="AM17" s="19"/>
      <c r="AN17" s="13"/>
      <c r="AO17" s="13"/>
      <c r="AP17" s="13"/>
      <c r="AQ17" s="13"/>
      <c r="AR17" s="13"/>
      <c r="AS17" s="13"/>
      <c r="AT17" s="13"/>
      <c r="AU17" s="13"/>
      <c r="AV17" s="19"/>
      <c r="AW17" s="19"/>
      <c r="AX17" s="19"/>
      <c r="AY17" s="19"/>
      <c r="AZ17" s="13"/>
      <c r="BA17" s="13"/>
      <c r="BB17" s="14"/>
      <c r="BC17" s="20"/>
      <c r="BD17" s="20"/>
      <c r="BE17" s="20"/>
      <c r="BF17" s="20"/>
      <c r="BG17" s="20"/>
      <c r="BH17" s="14"/>
      <c r="BI17" s="19"/>
      <c r="BJ17" s="19"/>
      <c r="BK17" s="19"/>
      <c r="BL17" s="13"/>
      <c r="BM17" s="13"/>
      <c r="BN17" s="14"/>
      <c r="BO17" s="14"/>
      <c r="BP17" s="14"/>
    </row>
    <row r="18" spans="3:68" ht="5.0999999999999996" customHeight="1" x14ac:dyDescent="0.2">
      <c r="C18" s="12"/>
      <c r="D18" s="33"/>
      <c r="E18" s="9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19"/>
      <c r="AG18" s="19"/>
      <c r="AH18" s="19"/>
      <c r="AI18" s="19"/>
      <c r="AJ18" s="19"/>
      <c r="AK18" s="19"/>
      <c r="AL18" s="19"/>
      <c r="AM18" s="19"/>
      <c r="AN18" s="13"/>
      <c r="AO18" s="13"/>
      <c r="AP18" s="13"/>
      <c r="AQ18" s="13"/>
      <c r="AR18" s="13"/>
      <c r="AS18" s="13"/>
      <c r="AT18" s="13"/>
      <c r="AU18" s="13"/>
      <c r="AV18" s="19"/>
      <c r="AW18" s="19"/>
      <c r="AX18" s="19"/>
      <c r="AY18" s="19"/>
      <c r="AZ18" s="13"/>
      <c r="BA18" s="13"/>
      <c r="BB18" s="14"/>
      <c r="BC18" s="20"/>
      <c r="BD18" s="20"/>
      <c r="BE18" s="20"/>
      <c r="BF18" s="20"/>
      <c r="BG18" s="20"/>
      <c r="BH18" s="14"/>
      <c r="BI18" s="19"/>
      <c r="BJ18" s="19"/>
      <c r="BK18" s="19"/>
      <c r="BL18" s="13"/>
      <c r="BM18" s="13"/>
      <c r="BN18" s="14"/>
      <c r="BO18" s="14"/>
      <c r="BP18" s="14"/>
    </row>
    <row r="19" spans="3:68" ht="15" customHeight="1" x14ac:dyDescent="0.2">
      <c r="C19" s="374" t="s">
        <v>10</v>
      </c>
      <c r="D19" s="197" t="s">
        <v>219</v>
      </c>
      <c r="E19" s="96">
        <v>464</v>
      </c>
      <c r="F19" s="145">
        <v>460</v>
      </c>
      <c r="G19" s="57">
        <v>475</v>
      </c>
      <c r="H19" s="57">
        <v>484</v>
      </c>
      <c r="I19" s="57">
        <v>473</v>
      </c>
      <c r="J19" s="58">
        <v>1892</v>
      </c>
      <c r="K19" s="59">
        <v>522</v>
      </c>
      <c r="L19" s="57">
        <v>432</v>
      </c>
      <c r="M19" s="57">
        <v>516</v>
      </c>
      <c r="N19" s="57">
        <v>475</v>
      </c>
      <c r="O19" s="58">
        <v>1945</v>
      </c>
      <c r="P19" s="59">
        <v>503</v>
      </c>
      <c r="Q19" s="57">
        <v>524</v>
      </c>
      <c r="R19" s="57">
        <v>523</v>
      </c>
      <c r="S19" s="57">
        <v>513</v>
      </c>
      <c r="T19" s="58">
        <v>2063</v>
      </c>
      <c r="U19" s="59">
        <v>521</v>
      </c>
      <c r="V19" s="57">
        <v>516</v>
      </c>
      <c r="W19" s="57">
        <v>506</v>
      </c>
      <c r="X19" s="57">
        <v>488</v>
      </c>
      <c r="Y19" s="58">
        <v>2031</v>
      </c>
      <c r="Z19" s="59">
        <v>473</v>
      </c>
      <c r="AA19" s="57">
        <v>483</v>
      </c>
      <c r="AB19" s="57">
        <v>456</v>
      </c>
      <c r="AC19" s="143">
        <v>465</v>
      </c>
      <c r="AD19" s="58">
        <v>1877</v>
      </c>
      <c r="AF19" s="16"/>
      <c r="AG19" s="16"/>
      <c r="AH19" s="16"/>
      <c r="AI19" s="16"/>
      <c r="AJ19" s="16"/>
      <c r="AK19" s="16"/>
      <c r="AL19" s="16"/>
      <c r="AM19" s="16"/>
      <c r="AN19" s="18"/>
      <c r="AO19" s="18"/>
      <c r="AP19" s="18"/>
      <c r="AQ19" s="18"/>
      <c r="AR19" s="18"/>
      <c r="AS19" s="18"/>
      <c r="AT19" s="18"/>
      <c r="AU19" s="18"/>
      <c r="AV19" s="14"/>
      <c r="AW19" s="16"/>
      <c r="AX19" s="16"/>
      <c r="AY19" s="16"/>
      <c r="AZ19" s="17"/>
      <c r="BA19" s="17"/>
      <c r="BB19" s="14"/>
      <c r="BC19" s="16"/>
      <c r="BD19" s="16"/>
      <c r="BE19" s="16"/>
      <c r="BF19" s="16"/>
      <c r="BG19" s="16"/>
      <c r="BH19" s="14"/>
      <c r="BI19" s="16"/>
      <c r="BJ19" s="16"/>
      <c r="BK19" s="16"/>
      <c r="BL19" s="17"/>
      <c r="BM19" s="17"/>
      <c r="BN19" s="14"/>
      <c r="BO19" s="14"/>
      <c r="BP19" s="14"/>
    </row>
    <row r="20" spans="3:68" ht="15" customHeight="1" x14ac:dyDescent="0.2">
      <c r="C20" s="374"/>
      <c r="D20" s="198" t="s">
        <v>220</v>
      </c>
      <c r="E20" s="60"/>
      <c r="F20" s="60">
        <f>+F21/E19</f>
        <v>0.1788793103448276</v>
      </c>
      <c r="G20" s="61">
        <f t="shared" ref="G20:I20" si="5">+G21/F19</f>
        <v>0.17826086956521739</v>
      </c>
      <c r="H20" s="61">
        <f t="shared" si="5"/>
        <v>0.17473684210526316</v>
      </c>
      <c r="I20" s="61">
        <f t="shared" si="5"/>
        <v>0.1756198347107438</v>
      </c>
      <c r="J20" s="62">
        <f>+J21/SUM(E19:H19)</f>
        <v>0.17684545937334042</v>
      </c>
      <c r="K20" s="60">
        <f>+K21/I19</f>
        <v>0.17758985200845667</v>
      </c>
      <c r="L20" s="61">
        <f t="shared" ref="L20" si="6">+L21/K19</f>
        <v>0.17816091954022989</v>
      </c>
      <c r="M20" s="61">
        <f t="shared" ref="M20" si="7">+M21/L19</f>
        <v>0.17824074074074073</v>
      </c>
      <c r="N20" s="61">
        <f t="shared" ref="N20" si="8">+N21/M19</f>
        <v>0.18023255813953487</v>
      </c>
      <c r="O20" s="62">
        <f>+O21/SUM(I19,K19:M19)</f>
        <v>0.17807514153371076</v>
      </c>
      <c r="P20" s="60">
        <f>+P21/N19</f>
        <v>0.1831578947368421</v>
      </c>
      <c r="Q20" s="61">
        <f t="shared" ref="Q20" si="9">+Q21/P19</f>
        <v>0.18290258449304175</v>
      </c>
      <c r="R20" s="61">
        <f t="shared" ref="R20" si="10">+R21/Q19</f>
        <v>0.18320610687022901</v>
      </c>
      <c r="S20" s="61">
        <f t="shared" ref="S20" si="11">+S21/R19</f>
        <v>0.17973231357552583</v>
      </c>
      <c r="T20" s="62">
        <f>+T21/SUM(N19,P19:R19)</f>
        <v>0.18222222222222223</v>
      </c>
      <c r="U20" s="60">
        <f>+U21/S19</f>
        <v>0.18908382066276802</v>
      </c>
      <c r="V20" s="61">
        <f t="shared" ref="V20" si="12">+V21/U19</f>
        <v>0.1785028790786948</v>
      </c>
      <c r="W20" s="61">
        <f t="shared" ref="W20" si="13">+W21/V19</f>
        <v>0.17635658914728683</v>
      </c>
      <c r="X20" s="61">
        <f t="shared" ref="X20" si="14">+X21/W19</f>
        <v>0.17391304347826086</v>
      </c>
      <c r="Y20" s="62">
        <f>+Y21/SUM(S19,U19:W19)</f>
        <v>0.17996108949416342</v>
      </c>
      <c r="Z20" s="60">
        <f>+Z21/X19</f>
        <v>0.17622950819672131</v>
      </c>
      <c r="AA20" s="61">
        <f t="shared" ref="AA20" si="15">+AA21/Z19</f>
        <v>0.17758985200845667</v>
      </c>
      <c r="AB20" s="61">
        <f t="shared" ref="AB20" si="16">+AB21/AA19</f>
        <v>0.18012422360248448</v>
      </c>
      <c r="AC20" s="61">
        <f t="shared" ref="AC20" si="17">+AC21/AB19</f>
        <v>0.17982456140350878</v>
      </c>
      <c r="AD20" s="62">
        <f>+AD21/SUM(X19,Z19:AB19)</f>
        <v>0.17842105263157895</v>
      </c>
      <c r="AF20" s="16"/>
      <c r="AG20" s="16"/>
      <c r="AH20" s="16"/>
      <c r="AI20" s="16"/>
      <c r="AJ20" s="16"/>
      <c r="AK20" s="16"/>
      <c r="AL20" s="16"/>
      <c r="AM20" s="16"/>
      <c r="AN20" s="18"/>
      <c r="AO20" s="18"/>
      <c r="AP20" s="18"/>
      <c r="AQ20" s="18"/>
      <c r="AR20" s="18"/>
      <c r="AS20" s="18"/>
      <c r="AT20" s="18"/>
      <c r="AU20" s="18"/>
      <c r="AV20" s="14"/>
      <c r="AW20" s="16"/>
      <c r="AX20" s="16"/>
      <c r="AY20" s="16"/>
      <c r="AZ20" s="17"/>
      <c r="BA20" s="17"/>
      <c r="BB20" s="14"/>
      <c r="BC20" s="16"/>
      <c r="BD20" s="16"/>
      <c r="BE20" s="16"/>
      <c r="BF20" s="16"/>
      <c r="BG20" s="16"/>
      <c r="BH20" s="14"/>
      <c r="BI20" s="16"/>
      <c r="BJ20" s="16"/>
      <c r="BK20" s="16"/>
      <c r="BL20" s="17"/>
      <c r="BM20" s="17"/>
      <c r="BN20" s="14"/>
      <c r="BO20" s="14"/>
      <c r="BP20" s="14"/>
    </row>
    <row r="21" spans="3:68" ht="15" customHeight="1" x14ac:dyDescent="0.2">
      <c r="C21" s="374"/>
      <c r="D21" s="199" t="s">
        <v>221</v>
      </c>
      <c r="E21" s="63"/>
      <c r="F21" s="251">
        <v>83</v>
      </c>
      <c r="G21" s="216">
        <v>82</v>
      </c>
      <c r="H21" s="216">
        <v>83</v>
      </c>
      <c r="I21" s="216">
        <v>85</v>
      </c>
      <c r="J21" s="253">
        <v>333</v>
      </c>
      <c r="K21" s="251">
        <v>84</v>
      </c>
      <c r="L21" s="216">
        <v>93</v>
      </c>
      <c r="M21" s="216">
        <v>77</v>
      </c>
      <c r="N21" s="216">
        <v>93</v>
      </c>
      <c r="O21" s="253">
        <v>346</v>
      </c>
      <c r="P21" s="251">
        <v>87</v>
      </c>
      <c r="Q21" s="216">
        <v>92</v>
      </c>
      <c r="R21" s="216">
        <v>96</v>
      </c>
      <c r="S21" s="216">
        <v>94</v>
      </c>
      <c r="T21" s="253">
        <v>369</v>
      </c>
      <c r="U21" s="251">
        <v>97</v>
      </c>
      <c r="V21" s="216">
        <v>93</v>
      </c>
      <c r="W21" s="216">
        <v>91</v>
      </c>
      <c r="X21" s="216">
        <v>88</v>
      </c>
      <c r="Y21" s="253">
        <v>370</v>
      </c>
      <c r="Z21" s="251">
        <v>86</v>
      </c>
      <c r="AA21" s="216">
        <v>84</v>
      </c>
      <c r="AB21" s="216">
        <v>87</v>
      </c>
      <c r="AC21" s="216">
        <v>82</v>
      </c>
      <c r="AD21" s="253">
        <v>339</v>
      </c>
      <c r="AE21" s="14"/>
      <c r="AF21" s="19"/>
      <c r="AG21" s="19"/>
      <c r="AH21" s="19"/>
      <c r="AI21" s="19"/>
      <c r="AJ21" s="19"/>
      <c r="AK21" s="19"/>
      <c r="AL21" s="19"/>
      <c r="AM21" s="19"/>
      <c r="AN21" s="15"/>
      <c r="AO21" s="15"/>
      <c r="AP21" s="15"/>
      <c r="AQ21" s="15"/>
      <c r="AR21" s="13"/>
      <c r="AS21" s="13"/>
      <c r="AT21" s="13"/>
      <c r="AU21" s="13"/>
      <c r="AV21" s="19"/>
      <c r="AW21" s="19"/>
      <c r="AX21" s="19"/>
      <c r="AY21" s="19"/>
      <c r="AZ21" s="13"/>
      <c r="BA21" s="13"/>
      <c r="BB21" s="14"/>
      <c r="BC21" s="20"/>
      <c r="BD21" s="20"/>
      <c r="BE21" s="20"/>
      <c r="BF21" s="20"/>
      <c r="BG21" s="20"/>
      <c r="BH21" s="14"/>
      <c r="BI21" s="19"/>
      <c r="BJ21" s="19"/>
      <c r="BK21" s="19"/>
      <c r="BL21" s="13"/>
      <c r="BM21" s="13"/>
      <c r="BN21" s="14"/>
      <c r="BO21" s="14"/>
      <c r="BP21" s="14"/>
    </row>
    <row r="22" spans="3:68" ht="15" customHeight="1" x14ac:dyDescent="0.2">
      <c r="C22" s="374"/>
      <c r="D22" s="198" t="s">
        <v>222</v>
      </c>
      <c r="E22" s="65"/>
      <c r="F22" s="65">
        <v>0.82420000000000004</v>
      </c>
      <c r="G22" s="66">
        <v>0.82420000000000004</v>
      </c>
      <c r="H22" s="66">
        <v>0.82420000000000004</v>
      </c>
      <c r="I22" s="66">
        <v>0.82420000000000004</v>
      </c>
      <c r="J22" s="271">
        <v>0.82420000000000004</v>
      </c>
      <c r="K22" s="65">
        <v>0.82420000000000004</v>
      </c>
      <c r="L22" s="66">
        <v>0.82420000000000004</v>
      </c>
      <c r="M22" s="66">
        <v>0.82420000000000004</v>
      </c>
      <c r="N22" s="66">
        <v>0.82420000000000004</v>
      </c>
      <c r="O22" s="271">
        <v>0.82420000000000004</v>
      </c>
      <c r="P22" s="65">
        <v>0.82420000000000004</v>
      </c>
      <c r="Q22" s="66">
        <v>0.82420000000000004</v>
      </c>
      <c r="R22" s="66">
        <v>0.82420000000000004</v>
      </c>
      <c r="S22" s="66">
        <v>0.82420000000000004</v>
      </c>
      <c r="T22" s="271">
        <v>0.82420000000000004</v>
      </c>
      <c r="U22" s="65">
        <v>0.82420000000000004</v>
      </c>
      <c r="V22" s="66">
        <v>0.82420000000000004</v>
      </c>
      <c r="W22" s="66">
        <v>0.82420000000000004</v>
      </c>
      <c r="X22" s="66">
        <v>0.82420000000000004</v>
      </c>
      <c r="Y22" s="271">
        <v>0.82420000000000004</v>
      </c>
      <c r="Z22" s="65">
        <v>0.82420000000000004</v>
      </c>
      <c r="AA22" s="66">
        <v>0.82420000000000004</v>
      </c>
      <c r="AB22" s="66">
        <v>0.82420000000000004</v>
      </c>
      <c r="AC22" s="66">
        <v>0.82420000000000004</v>
      </c>
      <c r="AD22" s="271">
        <v>0.82420000000000004</v>
      </c>
      <c r="AE22" s="14"/>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0"/>
      <c r="BF22" s="20"/>
      <c r="BG22" s="20"/>
      <c r="BH22" s="14"/>
      <c r="BI22" s="19"/>
      <c r="BJ22" s="19"/>
      <c r="BK22" s="19"/>
      <c r="BL22" s="13"/>
      <c r="BM22" s="13"/>
      <c r="BN22" s="14"/>
      <c r="BO22" s="14"/>
      <c r="BP22" s="14"/>
    </row>
    <row r="23" spans="3:68" ht="15" customHeight="1" x14ac:dyDescent="0.2">
      <c r="C23" s="375"/>
      <c r="D23" s="200" t="s">
        <v>223</v>
      </c>
      <c r="E23" s="67"/>
      <c r="F23" s="248">
        <v>68</v>
      </c>
      <c r="G23" s="249">
        <v>68</v>
      </c>
      <c r="H23" s="249">
        <v>69</v>
      </c>
      <c r="I23" s="249">
        <v>70</v>
      </c>
      <c r="J23" s="250">
        <v>274</v>
      </c>
      <c r="K23" s="248">
        <v>69</v>
      </c>
      <c r="L23" s="249">
        <v>76</v>
      </c>
      <c r="M23" s="249">
        <v>63</v>
      </c>
      <c r="N23" s="249">
        <v>77</v>
      </c>
      <c r="O23" s="250">
        <v>285</v>
      </c>
      <c r="P23" s="248">
        <v>72</v>
      </c>
      <c r="Q23" s="249">
        <v>76</v>
      </c>
      <c r="R23" s="249">
        <v>79</v>
      </c>
      <c r="S23" s="249">
        <v>78</v>
      </c>
      <c r="T23" s="250">
        <v>304</v>
      </c>
      <c r="U23" s="248">
        <v>80</v>
      </c>
      <c r="V23" s="249">
        <v>77</v>
      </c>
      <c r="W23" s="249">
        <v>75</v>
      </c>
      <c r="X23" s="249">
        <v>73</v>
      </c>
      <c r="Y23" s="250">
        <v>305</v>
      </c>
      <c r="Z23" s="248">
        <v>71</v>
      </c>
      <c r="AA23" s="249">
        <v>70</v>
      </c>
      <c r="AB23" s="249">
        <v>71</v>
      </c>
      <c r="AC23" s="249">
        <v>68</v>
      </c>
      <c r="AD23" s="250">
        <v>279</v>
      </c>
      <c r="AE23" s="14"/>
      <c r="AF23" s="19"/>
      <c r="AG23" s="19"/>
      <c r="AH23" s="19"/>
      <c r="AI23" s="19"/>
      <c r="AJ23" s="19"/>
      <c r="AK23" s="19"/>
      <c r="AL23" s="19"/>
      <c r="AM23" s="19"/>
      <c r="AN23" s="13"/>
      <c r="AO23" s="13"/>
      <c r="AP23" s="13"/>
      <c r="AQ23" s="13"/>
      <c r="AR23" s="13"/>
      <c r="AS23" s="13"/>
      <c r="AT23" s="13"/>
      <c r="AU23" s="13"/>
      <c r="AV23" s="19"/>
      <c r="AW23" s="19"/>
      <c r="AX23" s="19"/>
      <c r="AY23" s="19"/>
      <c r="AZ23" s="13"/>
      <c r="BA23" s="13"/>
      <c r="BB23" s="14"/>
      <c r="BC23" s="20"/>
      <c r="BD23" s="20"/>
      <c r="BE23" s="20"/>
      <c r="BF23" s="20"/>
      <c r="BG23" s="20"/>
      <c r="BH23" s="14"/>
      <c r="BI23" s="19"/>
      <c r="BJ23" s="19"/>
      <c r="BK23" s="19"/>
      <c r="BL23" s="13"/>
      <c r="BM23" s="13"/>
      <c r="BN23" s="14"/>
      <c r="BO23" s="14"/>
      <c r="BP23" s="14"/>
    </row>
    <row r="24" spans="3:68" ht="5.0999999999999996" customHeight="1" x14ac:dyDescent="0.2">
      <c r="C24" s="12"/>
      <c r="D24" s="33"/>
      <c r="E24" s="9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19"/>
      <c r="AG24" s="19"/>
      <c r="AH24" s="19"/>
      <c r="AI24" s="19"/>
      <c r="AJ24" s="19"/>
      <c r="AK24" s="19"/>
      <c r="AL24" s="19"/>
      <c r="AM24" s="19"/>
      <c r="AN24" s="13"/>
      <c r="AO24" s="13"/>
      <c r="AP24" s="13"/>
      <c r="AQ24" s="13"/>
      <c r="AR24" s="13"/>
      <c r="AS24" s="13"/>
      <c r="AT24" s="13"/>
      <c r="AU24" s="13"/>
      <c r="AV24" s="19"/>
      <c r="AW24" s="19"/>
      <c r="AX24" s="19"/>
      <c r="AY24" s="19"/>
      <c r="AZ24" s="13"/>
      <c r="BA24" s="13"/>
      <c r="BB24" s="14"/>
      <c r="BC24" s="20"/>
      <c r="BD24" s="20"/>
      <c r="BE24" s="20"/>
      <c r="BF24" s="20"/>
      <c r="BG24" s="20"/>
      <c r="BH24" s="14"/>
      <c r="BI24" s="19"/>
      <c r="BJ24" s="19"/>
      <c r="BK24" s="19"/>
      <c r="BL24" s="13"/>
      <c r="BM24" s="13"/>
      <c r="BN24" s="14"/>
      <c r="BO24" s="14"/>
      <c r="BP24" s="14"/>
    </row>
    <row r="25" spans="3:68" ht="15" customHeight="1" x14ac:dyDescent="0.2">
      <c r="C25" s="374" t="s">
        <v>11</v>
      </c>
      <c r="D25" s="197" t="s">
        <v>224</v>
      </c>
      <c r="E25" s="96">
        <v>1224</v>
      </c>
      <c r="F25" s="57">
        <v>1264</v>
      </c>
      <c r="G25" s="57">
        <v>1349</v>
      </c>
      <c r="H25" s="57">
        <v>1517</v>
      </c>
      <c r="I25" s="57">
        <v>1556</v>
      </c>
      <c r="J25" s="58">
        <v>5686</v>
      </c>
      <c r="K25" s="59">
        <v>1565</v>
      </c>
      <c r="L25" s="57">
        <v>1557</v>
      </c>
      <c r="M25" s="57">
        <v>1700</v>
      </c>
      <c r="N25" s="57">
        <v>1790</v>
      </c>
      <c r="O25" s="58">
        <v>6612</v>
      </c>
      <c r="P25" s="59">
        <v>1679</v>
      </c>
      <c r="Q25" s="57">
        <v>1761</v>
      </c>
      <c r="R25" s="57">
        <v>1763</v>
      </c>
      <c r="S25" s="57">
        <v>1740</v>
      </c>
      <c r="T25" s="58">
        <v>6943</v>
      </c>
      <c r="U25" s="59">
        <v>1542</v>
      </c>
      <c r="V25" s="57">
        <v>1482</v>
      </c>
      <c r="W25" s="57">
        <v>1408</v>
      </c>
      <c r="X25" s="57">
        <v>1388</v>
      </c>
      <c r="Y25" s="58">
        <v>5820</v>
      </c>
      <c r="Z25" s="59">
        <v>1195</v>
      </c>
      <c r="AA25" s="57">
        <v>1245</v>
      </c>
      <c r="AB25" s="57">
        <v>1223</v>
      </c>
      <c r="AC25" s="57">
        <v>1216</v>
      </c>
      <c r="AD25" s="58">
        <v>4879</v>
      </c>
      <c r="AE25" s="6"/>
      <c r="AF25" s="16"/>
      <c r="AG25" s="16"/>
      <c r="AH25" s="16"/>
      <c r="AI25" s="16"/>
      <c r="AJ25" s="16"/>
      <c r="AK25" s="16"/>
      <c r="AL25" s="16"/>
      <c r="AM25" s="16"/>
      <c r="AN25" s="55"/>
      <c r="AO25" s="55"/>
      <c r="AP25" s="55"/>
      <c r="AQ25" s="55"/>
      <c r="AR25" s="55"/>
      <c r="AS25" s="55"/>
      <c r="AT25" s="55"/>
      <c r="AU25" s="55"/>
      <c r="AV25" s="14"/>
      <c r="AW25" s="16"/>
      <c r="AX25" s="16"/>
      <c r="AY25" s="16"/>
      <c r="AZ25" s="56"/>
      <c r="BA25" s="56"/>
      <c r="BB25" s="14"/>
      <c r="BC25" s="16"/>
      <c r="BD25" s="16"/>
      <c r="BE25" s="16"/>
      <c r="BF25" s="16"/>
      <c r="BG25" s="16"/>
      <c r="BH25" s="14"/>
      <c r="BI25" s="16"/>
      <c r="BJ25" s="16"/>
      <c r="BK25" s="16"/>
      <c r="BL25" s="56"/>
      <c r="BM25" s="56"/>
      <c r="BN25" s="14"/>
      <c r="BO25" s="14"/>
      <c r="BP25" s="14"/>
    </row>
    <row r="26" spans="3:68" ht="15" customHeight="1" x14ac:dyDescent="0.2">
      <c r="C26" s="374"/>
      <c r="D26" s="198" t="s">
        <v>220</v>
      </c>
      <c r="E26" s="60"/>
      <c r="F26" s="60">
        <f>+F27/E25</f>
        <v>4.9836601307189546E-2</v>
      </c>
      <c r="G26" s="61">
        <f t="shared" ref="G26:I26" si="18">+G27/F25</f>
        <v>5.2215189873417722E-2</v>
      </c>
      <c r="H26" s="61">
        <f t="shared" si="18"/>
        <v>4.9666419570051891E-2</v>
      </c>
      <c r="I26" s="61">
        <f t="shared" si="18"/>
        <v>5.0098879367172049E-2</v>
      </c>
      <c r="J26" s="62">
        <f>+J27/SUM(E25:H25)</f>
        <v>5.0616361598804629E-2</v>
      </c>
      <c r="K26" s="60">
        <f>+K27/I25</f>
        <v>5.0128534704370183E-2</v>
      </c>
      <c r="L26" s="61">
        <f t="shared" ref="L26:N26" si="19">+L27/K25</f>
        <v>5.2396166134185303E-2</v>
      </c>
      <c r="M26" s="61">
        <f t="shared" si="19"/>
        <v>5.0096339113680152E-2</v>
      </c>
      <c r="N26" s="61">
        <f t="shared" si="19"/>
        <v>0.05</v>
      </c>
      <c r="O26" s="62">
        <f>+O27/SUM(I25,K25:M25)</f>
        <v>5.048604578237692E-2</v>
      </c>
      <c r="P26" s="60">
        <f>+P27/N25</f>
        <v>4.9720670391061456E-2</v>
      </c>
      <c r="Q26" s="61">
        <f t="shared" ref="Q26" si="20">+Q27/P25</f>
        <v>5.1816557474687316E-2</v>
      </c>
      <c r="R26" s="61">
        <f t="shared" ref="R26" si="21">+R27/Q25</f>
        <v>4.9971607041453717E-2</v>
      </c>
      <c r="S26" s="61">
        <f t="shared" ref="S26" si="22">+S27/R25</f>
        <v>5.0482132728304027E-2</v>
      </c>
      <c r="T26" s="62">
        <f>+T27/SUM(N25,P25:R25)</f>
        <v>5.0479050479050477E-2</v>
      </c>
      <c r="U26" s="60">
        <f>+U27/S25</f>
        <v>0.05</v>
      </c>
      <c r="V26" s="61">
        <f t="shared" ref="V26" si="23">+V27/U25</f>
        <v>5.1880674448767837E-2</v>
      </c>
      <c r="W26" s="61">
        <f t="shared" ref="W26" si="24">+W27/V25</f>
        <v>4.9932523616734142E-2</v>
      </c>
      <c r="X26" s="61">
        <f t="shared" ref="X26" si="25">+X27/W25</f>
        <v>5.042613636363636E-2</v>
      </c>
      <c r="Y26" s="62">
        <f>+Y27/SUM(S25,U25:W25)</f>
        <v>5.0712896953985745E-2</v>
      </c>
      <c r="Z26" s="60">
        <f>+Z27/X25</f>
        <v>4.9711815561959652E-2</v>
      </c>
      <c r="AA26" s="61">
        <f t="shared" ref="AA26" si="26">+AA27/Z25</f>
        <v>5.2719665271966525E-2</v>
      </c>
      <c r="AB26" s="61">
        <f t="shared" ref="AB26" si="27">+AB27/AA25</f>
        <v>4.9799196787148593E-2</v>
      </c>
      <c r="AC26" s="61">
        <f t="shared" ref="AC26" si="28">+AC27/AB25</f>
        <v>4.9877350776778413E-2</v>
      </c>
      <c r="AD26" s="62">
        <f>+AD27/SUM(X25,Z25:AB25)</f>
        <v>5.0485052464858446E-2</v>
      </c>
      <c r="AF26" s="16"/>
      <c r="AG26" s="16"/>
      <c r="AH26" s="16"/>
      <c r="AI26" s="16"/>
      <c r="AJ26" s="16"/>
      <c r="AK26" s="16"/>
      <c r="AL26" s="16"/>
      <c r="AM26" s="16"/>
      <c r="AN26" s="55"/>
      <c r="AO26" s="55"/>
      <c r="AP26" s="55"/>
      <c r="AQ26" s="55"/>
      <c r="AR26" s="55"/>
      <c r="AS26" s="55"/>
      <c r="AT26" s="55"/>
      <c r="AU26" s="55"/>
      <c r="AV26" s="14"/>
      <c r="AW26" s="16"/>
      <c r="AX26" s="16"/>
      <c r="AY26" s="16"/>
      <c r="AZ26" s="56"/>
      <c r="BA26" s="56"/>
      <c r="BB26" s="14"/>
      <c r="BC26" s="16"/>
      <c r="BD26" s="16"/>
      <c r="BE26" s="16"/>
      <c r="BF26" s="16"/>
      <c r="BG26" s="16"/>
      <c r="BH26" s="14"/>
      <c r="BI26" s="16"/>
      <c r="BJ26" s="16"/>
      <c r="BK26" s="16"/>
      <c r="BL26" s="56"/>
      <c r="BM26" s="56"/>
      <c r="BN26" s="14"/>
      <c r="BO26" s="14"/>
      <c r="BP26" s="14"/>
    </row>
    <row r="27" spans="3:68" s="2" customFormat="1" ht="15" customHeight="1" x14ac:dyDescent="0.2">
      <c r="C27" s="374"/>
      <c r="D27" s="199" t="s">
        <v>221</v>
      </c>
      <c r="E27" s="63"/>
      <c r="F27" s="251">
        <v>61</v>
      </c>
      <c r="G27" s="252">
        <v>66</v>
      </c>
      <c r="H27" s="252">
        <v>67</v>
      </c>
      <c r="I27" s="252">
        <v>76</v>
      </c>
      <c r="J27" s="253">
        <v>271</v>
      </c>
      <c r="K27" s="251">
        <v>78</v>
      </c>
      <c r="L27" s="252">
        <v>82</v>
      </c>
      <c r="M27" s="252">
        <v>78</v>
      </c>
      <c r="N27" s="252">
        <v>85</v>
      </c>
      <c r="O27" s="253">
        <v>322</v>
      </c>
      <c r="P27" s="251">
        <v>89</v>
      </c>
      <c r="Q27" s="252">
        <v>87</v>
      </c>
      <c r="R27" s="252">
        <v>88</v>
      </c>
      <c r="S27" s="252">
        <v>89</v>
      </c>
      <c r="T27" s="253">
        <v>353</v>
      </c>
      <c r="U27" s="251">
        <v>87</v>
      </c>
      <c r="V27" s="252">
        <v>80</v>
      </c>
      <c r="W27" s="252">
        <v>74</v>
      </c>
      <c r="X27" s="252">
        <v>71</v>
      </c>
      <c r="Y27" s="253">
        <v>313</v>
      </c>
      <c r="Z27" s="251">
        <v>69</v>
      </c>
      <c r="AA27" s="252">
        <v>63</v>
      </c>
      <c r="AB27" s="252">
        <v>62</v>
      </c>
      <c r="AC27" s="252">
        <v>61</v>
      </c>
      <c r="AD27" s="253">
        <v>255</v>
      </c>
      <c r="AE27" s="22"/>
      <c r="AF27" s="23"/>
      <c r="AG27" s="23"/>
      <c r="AH27" s="23"/>
      <c r="AI27" s="23"/>
      <c r="AJ27" s="23"/>
      <c r="AK27" s="23"/>
      <c r="AL27" s="23"/>
      <c r="AM27" s="23"/>
      <c r="AN27" s="103"/>
      <c r="AO27" s="103"/>
      <c r="AP27" s="103"/>
      <c r="AQ27" s="103"/>
      <c r="AR27" s="24"/>
      <c r="AS27" s="24"/>
      <c r="AT27" s="24"/>
      <c r="AU27" s="24"/>
      <c r="AV27" s="23"/>
      <c r="AW27" s="23"/>
      <c r="AX27" s="23"/>
      <c r="AY27" s="23"/>
      <c r="AZ27" s="24"/>
      <c r="BA27" s="24"/>
      <c r="BB27" s="22"/>
      <c r="BC27" s="30"/>
      <c r="BD27" s="30"/>
      <c r="BE27" s="30"/>
      <c r="BF27" s="30"/>
      <c r="BG27" s="30"/>
      <c r="BH27" s="22"/>
      <c r="BI27" s="23"/>
      <c r="BJ27" s="23"/>
      <c r="BK27" s="23"/>
      <c r="BL27" s="24"/>
      <c r="BM27" s="24"/>
      <c r="BN27" s="22"/>
      <c r="BO27" s="22"/>
      <c r="BP27" s="22"/>
    </row>
    <row r="28" spans="3:68" ht="15" customHeight="1" x14ac:dyDescent="0.2">
      <c r="C28" s="374"/>
      <c r="D28" s="198" t="s">
        <v>222</v>
      </c>
      <c r="E28" s="65"/>
      <c r="F28" s="65">
        <v>0.82420000000000004</v>
      </c>
      <c r="G28" s="66">
        <v>0.82420000000000004</v>
      </c>
      <c r="H28" s="66">
        <v>0.82420000000000004</v>
      </c>
      <c r="I28" s="66">
        <v>0.82420000000000004</v>
      </c>
      <c r="J28" s="271">
        <v>0.82420000000000004</v>
      </c>
      <c r="K28" s="65">
        <v>0.82420000000000004</v>
      </c>
      <c r="L28" s="66">
        <v>0.82420000000000004</v>
      </c>
      <c r="M28" s="66">
        <v>0.82420000000000004</v>
      </c>
      <c r="N28" s="66">
        <v>0.82420000000000004</v>
      </c>
      <c r="O28" s="271">
        <v>0.82420000000000004</v>
      </c>
      <c r="P28" s="65">
        <v>0.82420000000000004</v>
      </c>
      <c r="Q28" s="66">
        <v>0.82420000000000004</v>
      </c>
      <c r="R28" s="66">
        <v>0.82420000000000004</v>
      </c>
      <c r="S28" s="66">
        <v>0.82420000000000004</v>
      </c>
      <c r="T28" s="271">
        <v>0.82420000000000004</v>
      </c>
      <c r="U28" s="65">
        <v>0.82420000000000004</v>
      </c>
      <c r="V28" s="66">
        <v>0.82420000000000004</v>
      </c>
      <c r="W28" s="66">
        <v>0.82420000000000004</v>
      </c>
      <c r="X28" s="66">
        <v>0.82420000000000004</v>
      </c>
      <c r="Y28" s="271">
        <v>0.82420000000000004</v>
      </c>
      <c r="Z28" s="65">
        <v>0.82420000000000004</v>
      </c>
      <c r="AA28" s="66">
        <v>0.82420000000000004</v>
      </c>
      <c r="AB28" s="66">
        <v>0.82420000000000004</v>
      </c>
      <c r="AC28" s="66">
        <v>0.82420000000000004</v>
      </c>
      <c r="AD28" s="271">
        <v>0.82420000000000004</v>
      </c>
      <c r="AE28" s="14"/>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0"/>
      <c r="BF28" s="20"/>
      <c r="BG28" s="20"/>
      <c r="BH28" s="14"/>
      <c r="BI28" s="19"/>
      <c r="BJ28" s="19"/>
      <c r="BK28" s="19"/>
      <c r="BL28" s="13"/>
      <c r="BM28" s="13"/>
      <c r="BN28" s="14"/>
      <c r="BO28" s="14"/>
      <c r="BP28" s="14"/>
    </row>
    <row r="29" spans="3:68" ht="15" customHeight="1" x14ac:dyDescent="0.2">
      <c r="C29" s="375"/>
      <c r="D29" s="200" t="s">
        <v>223</v>
      </c>
      <c r="E29" s="67"/>
      <c r="F29" s="248">
        <v>50</v>
      </c>
      <c r="G29" s="249">
        <v>55</v>
      </c>
      <c r="H29" s="249">
        <v>56</v>
      </c>
      <c r="I29" s="249">
        <v>63</v>
      </c>
      <c r="J29" s="250">
        <v>223</v>
      </c>
      <c r="K29" s="248">
        <v>64</v>
      </c>
      <c r="L29" s="249">
        <v>67</v>
      </c>
      <c r="M29" s="249">
        <v>64</v>
      </c>
      <c r="N29" s="249">
        <v>70</v>
      </c>
      <c r="O29" s="250">
        <v>265</v>
      </c>
      <c r="P29" s="248">
        <v>73</v>
      </c>
      <c r="Q29" s="249">
        <v>72</v>
      </c>
      <c r="R29" s="249">
        <v>72</v>
      </c>
      <c r="S29" s="249">
        <v>73</v>
      </c>
      <c r="T29" s="250">
        <v>291</v>
      </c>
      <c r="U29" s="248">
        <v>72</v>
      </c>
      <c r="V29" s="249">
        <v>66</v>
      </c>
      <c r="W29" s="249">
        <v>61</v>
      </c>
      <c r="X29" s="249">
        <v>58</v>
      </c>
      <c r="Y29" s="250">
        <v>258</v>
      </c>
      <c r="Z29" s="248">
        <v>57</v>
      </c>
      <c r="AA29" s="249">
        <v>52</v>
      </c>
      <c r="AB29" s="249">
        <v>51</v>
      </c>
      <c r="AC29" s="249">
        <v>50</v>
      </c>
      <c r="AD29" s="250">
        <v>210</v>
      </c>
      <c r="AE29" s="14"/>
      <c r="AF29" s="19"/>
      <c r="AG29" s="19"/>
      <c r="AH29" s="19"/>
      <c r="AI29" s="19"/>
      <c r="AJ29" s="19"/>
      <c r="AK29" s="19"/>
      <c r="AL29" s="19"/>
      <c r="AM29" s="19"/>
      <c r="AN29" s="13"/>
      <c r="AO29" s="13"/>
      <c r="AP29" s="13"/>
      <c r="AQ29" s="13"/>
      <c r="AR29" s="13"/>
      <c r="AS29" s="13"/>
      <c r="AT29" s="13"/>
      <c r="AU29" s="13"/>
      <c r="AV29" s="19"/>
      <c r="AW29" s="19"/>
      <c r="AX29" s="19"/>
      <c r="AY29" s="19"/>
      <c r="AZ29" s="13"/>
      <c r="BA29" s="13"/>
      <c r="BB29" s="14"/>
      <c r="BC29" s="20"/>
      <c r="BD29" s="20"/>
      <c r="BE29" s="20"/>
      <c r="BF29" s="20"/>
      <c r="BG29" s="20"/>
      <c r="BH29" s="14"/>
      <c r="BI29" s="19"/>
      <c r="BJ29" s="19"/>
      <c r="BK29" s="19"/>
      <c r="BL29" s="13"/>
      <c r="BM29" s="13"/>
      <c r="BN29" s="14"/>
      <c r="BO29" s="14"/>
      <c r="BP29" s="14"/>
    </row>
    <row r="30" spans="3:68" ht="5.0999999999999996" customHeight="1" x14ac:dyDescent="0.2">
      <c r="C30" s="12"/>
      <c r="D30" s="33"/>
      <c r="E30" s="9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19"/>
      <c r="AG30" s="19"/>
      <c r="AH30" s="19"/>
      <c r="AI30" s="19"/>
      <c r="AJ30" s="19"/>
      <c r="AK30" s="19"/>
      <c r="AL30" s="19"/>
      <c r="AM30" s="19"/>
      <c r="AN30" s="13"/>
      <c r="AO30" s="13"/>
      <c r="AP30" s="13"/>
      <c r="AQ30" s="13"/>
      <c r="AR30" s="13"/>
      <c r="AS30" s="13"/>
      <c r="AT30" s="13"/>
      <c r="AU30" s="13"/>
      <c r="AV30" s="19"/>
      <c r="AW30" s="19"/>
      <c r="AX30" s="19"/>
      <c r="AY30" s="19"/>
      <c r="AZ30" s="13"/>
      <c r="BA30" s="13"/>
      <c r="BB30" s="14"/>
      <c r="BC30" s="20"/>
      <c r="BD30" s="20"/>
      <c r="BE30" s="20"/>
      <c r="BF30" s="20"/>
      <c r="BG30" s="20"/>
      <c r="BH30" s="14"/>
      <c r="BI30" s="19"/>
      <c r="BJ30" s="19"/>
      <c r="BK30" s="19"/>
      <c r="BL30" s="13"/>
      <c r="BM30" s="13"/>
      <c r="BN30" s="14"/>
      <c r="BO30" s="14"/>
      <c r="BP30" s="14"/>
    </row>
    <row r="31" spans="3:68" ht="15" customHeight="1" x14ac:dyDescent="0.2">
      <c r="C31" s="374" t="s">
        <v>12</v>
      </c>
      <c r="D31" s="197" t="s">
        <v>219</v>
      </c>
      <c r="E31" s="100"/>
      <c r="F31" s="41">
        <v>0</v>
      </c>
      <c r="G31" s="42">
        <v>0</v>
      </c>
      <c r="H31" s="42">
        <v>0</v>
      </c>
      <c r="I31" s="42">
        <v>0</v>
      </c>
      <c r="J31" s="43">
        <v>0</v>
      </c>
      <c r="K31" s="41">
        <v>0</v>
      </c>
      <c r="L31" s="42">
        <v>0</v>
      </c>
      <c r="M31" s="42">
        <v>0</v>
      </c>
      <c r="N31" s="42">
        <v>0</v>
      </c>
      <c r="O31" s="43">
        <v>0</v>
      </c>
      <c r="P31" s="41">
        <v>0</v>
      </c>
      <c r="Q31" s="42">
        <v>0</v>
      </c>
      <c r="R31" s="42">
        <v>0</v>
      </c>
      <c r="S31" s="42">
        <v>0</v>
      </c>
      <c r="T31" s="43">
        <v>0</v>
      </c>
      <c r="U31" s="269">
        <v>454</v>
      </c>
      <c r="V31" s="57">
        <v>591</v>
      </c>
      <c r="W31" s="57">
        <v>552</v>
      </c>
      <c r="X31" s="57">
        <v>545</v>
      </c>
      <c r="Y31" s="58">
        <v>2142</v>
      </c>
      <c r="Z31" s="59">
        <v>567</v>
      </c>
      <c r="AA31" s="57">
        <v>760</v>
      </c>
      <c r="AB31" s="57">
        <v>675</v>
      </c>
      <c r="AC31" s="57">
        <v>737</v>
      </c>
      <c r="AD31" s="58">
        <v>2739</v>
      </c>
      <c r="AF31" s="16"/>
      <c r="AG31" s="16"/>
      <c r="AH31" s="16"/>
      <c r="AI31" s="16"/>
      <c r="AJ31" s="16"/>
      <c r="AK31" s="16"/>
      <c r="AL31" s="16"/>
      <c r="AM31" s="16"/>
      <c r="AN31" s="55"/>
      <c r="AO31" s="55"/>
      <c r="AP31" s="55"/>
      <c r="AQ31" s="55"/>
      <c r="AR31" s="55"/>
      <c r="AS31" s="55"/>
      <c r="AT31" s="55"/>
      <c r="AU31" s="55"/>
      <c r="AV31" s="14"/>
      <c r="AW31" s="16"/>
      <c r="AX31" s="16"/>
      <c r="AY31" s="16"/>
      <c r="AZ31" s="56"/>
      <c r="BA31" s="56"/>
      <c r="BB31" s="14"/>
      <c r="BC31" s="16"/>
      <c r="BD31" s="16"/>
      <c r="BE31" s="16"/>
      <c r="BF31" s="16"/>
      <c r="BG31" s="16"/>
      <c r="BH31" s="14"/>
      <c r="BI31" s="16"/>
      <c r="BJ31" s="16"/>
      <c r="BK31" s="16"/>
      <c r="BL31" s="56"/>
      <c r="BM31" s="56"/>
      <c r="BN31" s="14"/>
      <c r="BO31" s="14"/>
      <c r="BP31" s="14"/>
    </row>
    <row r="32" spans="3:68" ht="15" customHeight="1" x14ac:dyDescent="0.2">
      <c r="C32" s="374"/>
      <c r="D32" s="198" t="s">
        <v>220</v>
      </c>
      <c r="E32" s="60"/>
      <c r="F32" s="44">
        <v>0</v>
      </c>
      <c r="G32" s="39">
        <v>0</v>
      </c>
      <c r="H32" s="39">
        <v>0</v>
      </c>
      <c r="I32" s="39">
        <v>0</v>
      </c>
      <c r="J32" s="45">
        <v>0</v>
      </c>
      <c r="K32" s="44">
        <v>0</v>
      </c>
      <c r="L32" s="39">
        <v>0</v>
      </c>
      <c r="M32" s="39">
        <v>0</v>
      </c>
      <c r="N32" s="39">
        <v>0</v>
      </c>
      <c r="O32" s="45">
        <v>0</v>
      </c>
      <c r="P32" s="44">
        <v>0</v>
      </c>
      <c r="Q32" s="39">
        <v>0</v>
      </c>
      <c r="R32" s="39">
        <v>0</v>
      </c>
      <c r="S32" s="39">
        <v>0</v>
      </c>
      <c r="T32" s="45">
        <v>0</v>
      </c>
      <c r="U32" s="44">
        <v>0</v>
      </c>
      <c r="V32" s="39">
        <v>0</v>
      </c>
      <c r="W32" s="61">
        <f>+W33/V31</f>
        <v>7.2758037225042302E-2</v>
      </c>
      <c r="X32" s="61">
        <f>+X33/W31</f>
        <v>8.5144927536231887E-2</v>
      </c>
      <c r="Y32" s="62">
        <f>+Y33/SUM(V31:W31)</f>
        <v>7.874015748031496E-2</v>
      </c>
      <c r="Z32" s="60">
        <f>+Z33/X31</f>
        <v>8.8073394495412849E-2</v>
      </c>
      <c r="AA32" s="61">
        <f>+AA33/Z31</f>
        <v>6.5255731922398585E-2</v>
      </c>
      <c r="AB32" s="61">
        <f t="shared" ref="AB32:AC32" si="29">+AB33/AA31</f>
        <v>7.6315789473684212E-2</v>
      </c>
      <c r="AC32" s="61">
        <f t="shared" si="29"/>
        <v>8.8888888888888892E-2</v>
      </c>
      <c r="AD32" s="62">
        <f>+AD33/SUM(X31,Z31:AB31)</f>
        <v>7.9701609736945428E-2</v>
      </c>
      <c r="AF32" s="16"/>
      <c r="AG32" s="16"/>
      <c r="AH32" s="16"/>
      <c r="AI32" s="16"/>
      <c r="AJ32" s="16"/>
      <c r="AK32" s="16"/>
      <c r="AL32" s="16"/>
      <c r="AM32" s="16"/>
      <c r="AN32" s="55"/>
      <c r="AO32" s="55"/>
      <c r="AP32" s="55"/>
      <c r="AQ32" s="55"/>
      <c r="AR32" s="55"/>
      <c r="AS32" s="55"/>
      <c r="AT32" s="55"/>
      <c r="AU32" s="55"/>
      <c r="AV32" s="14"/>
      <c r="AW32" s="16"/>
      <c r="AX32" s="16"/>
      <c r="AY32" s="16"/>
      <c r="AZ32" s="56"/>
      <c r="BA32" s="56"/>
      <c r="BB32" s="14"/>
      <c r="BC32" s="16"/>
      <c r="BD32" s="16"/>
      <c r="BE32" s="16"/>
      <c r="BF32" s="16"/>
      <c r="BG32" s="16"/>
      <c r="BH32" s="14"/>
      <c r="BI32" s="16"/>
      <c r="BJ32" s="16"/>
      <c r="BK32" s="16"/>
      <c r="BL32" s="56"/>
      <c r="BM32" s="56"/>
      <c r="BN32" s="14"/>
      <c r="BO32" s="14"/>
      <c r="BP32" s="14"/>
    </row>
    <row r="33" spans="3:68" s="2" customFormat="1" ht="15" customHeight="1" x14ac:dyDescent="0.2">
      <c r="C33" s="374"/>
      <c r="D33" s="199" t="s">
        <v>221</v>
      </c>
      <c r="E33" s="63"/>
      <c r="F33" s="63">
        <v>0</v>
      </c>
      <c r="G33" s="91">
        <v>0</v>
      </c>
      <c r="H33" s="91">
        <v>0</v>
      </c>
      <c r="I33" s="91">
        <v>0</v>
      </c>
      <c r="J33" s="64">
        <v>0</v>
      </c>
      <c r="K33" s="63">
        <v>0</v>
      </c>
      <c r="L33" s="91">
        <v>0</v>
      </c>
      <c r="M33" s="91">
        <v>0</v>
      </c>
      <c r="N33" s="91">
        <v>0</v>
      </c>
      <c r="O33" s="64">
        <v>0</v>
      </c>
      <c r="P33" s="63">
        <v>0</v>
      </c>
      <c r="Q33" s="91">
        <v>0</v>
      </c>
      <c r="R33" s="91">
        <v>0</v>
      </c>
      <c r="S33" s="91">
        <v>0</v>
      </c>
      <c r="T33" s="64">
        <v>0</v>
      </c>
      <c r="U33" s="63">
        <v>0</v>
      </c>
      <c r="V33" s="91">
        <v>0</v>
      </c>
      <c r="W33" s="252">
        <v>43</v>
      </c>
      <c r="X33" s="252">
        <v>47</v>
      </c>
      <c r="Y33" s="253">
        <v>90</v>
      </c>
      <c r="Z33" s="251">
        <v>48</v>
      </c>
      <c r="AA33" s="252">
        <v>37</v>
      </c>
      <c r="AB33" s="252">
        <v>58</v>
      </c>
      <c r="AC33" s="252">
        <v>60</v>
      </c>
      <c r="AD33" s="253">
        <v>203</v>
      </c>
      <c r="AE33" s="22"/>
      <c r="AF33" s="23"/>
      <c r="AG33" s="23"/>
      <c r="AH33" s="23"/>
      <c r="AI33" s="23"/>
      <c r="AJ33" s="23"/>
      <c r="AK33" s="23"/>
      <c r="AL33" s="23"/>
      <c r="AM33" s="23"/>
      <c r="AN33" s="103"/>
      <c r="AO33" s="103"/>
      <c r="AP33" s="103"/>
      <c r="AQ33" s="103"/>
      <c r="AR33" s="24"/>
      <c r="AS33" s="24"/>
      <c r="AT33" s="24"/>
      <c r="AU33" s="24"/>
      <c r="AV33" s="23"/>
      <c r="AW33" s="23"/>
      <c r="AX33" s="23"/>
      <c r="AY33" s="23"/>
      <c r="AZ33" s="24"/>
      <c r="BA33" s="24"/>
      <c r="BB33" s="22"/>
      <c r="BC33" s="30"/>
      <c r="BD33" s="30"/>
      <c r="BE33" s="30"/>
      <c r="BF33" s="30"/>
      <c r="BG33" s="30"/>
      <c r="BH33" s="22"/>
      <c r="BI33" s="23"/>
      <c r="BJ33" s="23"/>
      <c r="BK33" s="23"/>
      <c r="BL33" s="24"/>
      <c r="BM33" s="24"/>
      <c r="BN33" s="22"/>
      <c r="BO33" s="22"/>
      <c r="BP33" s="22"/>
    </row>
    <row r="34" spans="3:68" ht="15" customHeight="1" x14ac:dyDescent="0.2">
      <c r="C34" s="374"/>
      <c r="D34" s="198" t="s">
        <v>222</v>
      </c>
      <c r="E34" s="44"/>
      <c r="F34" s="44">
        <v>0</v>
      </c>
      <c r="G34" s="39">
        <v>0</v>
      </c>
      <c r="H34" s="39">
        <v>0</v>
      </c>
      <c r="I34" s="39">
        <v>0</v>
      </c>
      <c r="J34" s="45">
        <v>0</v>
      </c>
      <c r="K34" s="44">
        <v>0</v>
      </c>
      <c r="L34" s="39">
        <v>0</v>
      </c>
      <c r="M34" s="39">
        <v>0</v>
      </c>
      <c r="N34" s="39">
        <v>0</v>
      </c>
      <c r="O34" s="45">
        <v>0</v>
      </c>
      <c r="P34" s="44">
        <v>0</v>
      </c>
      <c r="Q34" s="39">
        <v>0</v>
      </c>
      <c r="R34" s="39">
        <v>0</v>
      </c>
      <c r="S34" s="39">
        <v>0</v>
      </c>
      <c r="T34" s="45">
        <v>0</v>
      </c>
      <c r="U34" s="44">
        <v>0</v>
      </c>
      <c r="V34" s="39">
        <v>0</v>
      </c>
      <c r="W34" s="71">
        <v>1</v>
      </c>
      <c r="X34" s="71">
        <v>1</v>
      </c>
      <c r="Y34" s="72">
        <v>1</v>
      </c>
      <c r="Z34" s="73">
        <v>1</v>
      </c>
      <c r="AA34" s="71">
        <v>1</v>
      </c>
      <c r="AB34" s="71">
        <v>1</v>
      </c>
      <c r="AC34" s="71">
        <v>1</v>
      </c>
      <c r="AD34" s="72">
        <v>1</v>
      </c>
      <c r="AE34" s="14"/>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0"/>
      <c r="BF34" s="20"/>
      <c r="BG34" s="20"/>
      <c r="BH34" s="14"/>
      <c r="BI34" s="19"/>
      <c r="BJ34" s="19"/>
      <c r="BK34" s="19"/>
      <c r="BL34" s="13"/>
      <c r="BM34" s="13"/>
      <c r="BN34" s="14"/>
      <c r="BO34" s="14"/>
      <c r="BP34" s="14"/>
    </row>
    <row r="35" spans="3:68" ht="15" customHeight="1" x14ac:dyDescent="0.2">
      <c r="C35" s="375"/>
      <c r="D35" s="200" t="s">
        <v>223</v>
      </c>
      <c r="E35" s="67"/>
      <c r="F35" s="67">
        <v>0</v>
      </c>
      <c r="G35" s="68">
        <v>0</v>
      </c>
      <c r="H35" s="68">
        <v>0</v>
      </c>
      <c r="I35" s="68">
        <v>0</v>
      </c>
      <c r="J35" s="69">
        <v>0</v>
      </c>
      <c r="K35" s="67">
        <v>0</v>
      </c>
      <c r="L35" s="68">
        <v>0</v>
      </c>
      <c r="M35" s="68">
        <v>0</v>
      </c>
      <c r="N35" s="68">
        <v>0</v>
      </c>
      <c r="O35" s="69">
        <v>0</v>
      </c>
      <c r="P35" s="67">
        <v>0</v>
      </c>
      <c r="Q35" s="68">
        <v>0</v>
      </c>
      <c r="R35" s="68">
        <v>0</v>
      </c>
      <c r="S35" s="68">
        <v>0</v>
      </c>
      <c r="T35" s="69">
        <v>0</v>
      </c>
      <c r="U35" s="67">
        <v>0</v>
      </c>
      <c r="V35" s="68">
        <v>0</v>
      </c>
      <c r="W35" s="249">
        <v>43</v>
      </c>
      <c r="X35" s="249">
        <v>47</v>
      </c>
      <c r="Y35" s="250">
        <v>90</v>
      </c>
      <c r="Z35" s="248">
        <v>48</v>
      </c>
      <c r="AA35" s="249">
        <v>37</v>
      </c>
      <c r="AB35" s="249">
        <v>58</v>
      </c>
      <c r="AC35" s="249">
        <v>60</v>
      </c>
      <c r="AD35" s="250">
        <v>203</v>
      </c>
      <c r="AE35" s="14"/>
      <c r="AF35" s="19"/>
      <c r="AG35" s="19"/>
      <c r="AH35" s="19"/>
      <c r="AI35" s="19"/>
      <c r="AJ35" s="19"/>
      <c r="AK35" s="19"/>
      <c r="AL35" s="19"/>
      <c r="AM35" s="19"/>
      <c r="AN35" s="13"/>
      <c r="AO35" s="13"/>
      <c r="AP35" s="13"/>
      <c r="AQ35" s="13"/>
      <c r="AR35" s="13"/>
      <c r="AS35" s="13"/>
      <c r="AT35" s="13"/>
      <c r="AU35" s="13"/>
      <c r="AV35" s="19"/>
      <c r="AW35" s="19"/>
      <c r="AX35" s="19"/>
      <c r="AY35" s="19"/>
      <c r="AZ35" s="13"/>
      <c r="BA35" s="13"/>
      <c r="BB35" s="14"/>
      <c r="BC35" s="20"/>
      <c r="BD35" s="20"/>
      <c r="BE35" s="20"/>
      <c r="BF35" s="20"/>
      <c r="BG35" s="20"/>
      <c r="BH35" s="14"/>
      <c r="BI35" s="19"/>
      <c r="BJ35" s="19"/>
      <c r="BK35" s="19"/>
      <c r="BL35" s="13"/>
      <c r="BM35" s="13"/>
      <c r="BN35" s="14"/>
      <c r="BO35" s="14"/>
      <c r="BP35" s="14"/>
    </row>
    <row r="36" spans="3:68" ht="5.0999999999999996" customHeight="1" x14ac:dyDescent="0.2">
      <c r="C36" s="12"/>
      <c r="D36" s="33"/>
      <c r="E36" s="9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19"/>
      <c r="AG36" s="19"/>
      <c r="AH36" s="19"/>
      <c r="AI36" s="19"/>
      <c r="AJ36" s="19"/>
      <c r="AK36" s="19"/>
      <c r="AL36" s="19"/>
      <c r="AM36" s="19"/>
      <c r="AN36" s="13"/>
      <c r="AO36" s="13"/>
      <c r="AP36" s="13"/>
      <c r="AQ36" s="13"/>
      <c r="AR36" s="13"/>
      <c r="AS36" s="13"/>
      <c r="AT36" s="13"/>
      <c r="AU36" s="13"/>
      <c r="AV36" s="19"/>
      <c r="AW36" s="19"/>
      <c r="AX36" s="19"/>
      <c r="AY36" s="19"/>
      <c r="AZ36" s="13"/>
      <c r="BA36" s="13"/>
      <c r="BB36" s="14"/>
      <c r="BC36" s="20"/>
      <c r="BD36" s="20"/>
      <c r="BE36" s="20"/>
      <c r="BF36" s="20"/>
      <c r="BG36" s="20"/>
      <c r="BH36" s="14"/>
      <c r="BI36" s="19"/>
      <c r="BJ36" s="19"/>
      <c r="BK36" s="19"/>
      <c r="BL36" s="13"/>
      <c r="BM36" s="13"/>
      <c r="BN36" s="14"/>
      <c r="BO36" s="14"/>
      <c r="BP36" s="14"/>
    </row>
    <row r="37" spans="3:68" ht="15" customHeight="1" x14ac:dyDescent="0.2">
      <c r="C37" s="374" t="s">
        <v>13</v>
      </c>
      <c r="D37" s="197" t="s">
        <v>219</v>
      </c>
      <c r="E37" s="101"/>
      <c r="F37" s="100">
        <v>307</v>
      </c>
      <c r="G37" s="100">
        <v>349</v>
      </c>
      <c r="H37" s="100">
        <v>380</v>
      </c>
      <c r="I37" s="100">
        <v>380</v>
      </c>
      <c r="J37" s="141">
        <v>1416</v>
      </c>
      <c r="K37" s="144">
        <v>403</v>
      </c>
      <c r="L37" s="100">
        <v>422</v>
      </c>
      <c r="M37" s="100">
        <v>442</v>
      </c>
      <c r="N37" s="100">
        <v>471</v>
      </c>
      <c r="O37" s="141">
        <v>1738</v>
      </c>
      <c r="P37" s="144">
        <v>463</v>
      </c>
      <c r="Q37" s="100">
        <v>513</v>
      </c>
      <c r="R37" s="100">
        <v>522</v>
      </c>
      <c r="S37" s="100">
        <v>518</v>
      </c>
      <c r="T37" s="141">
        <v>2016</v>
      </c>
      <c r="U37" s="144">
        <v>491</v>
      </c>
      <c r="V37" s="100">
        <v>534</v>
      </c>
      <c r="W37" s="100">
        <v>523</v>
      </c>
      <c r="X37" s="100">
        <v>540</v>
      </c>
      <c r="Y37" s="141">
        <v>2088</v>
      </c>
      <c r="Z37" s="144">
        <v>547</v>
      </c>
      <c r="AA37" s="100">
        <v>583</v>
      </c>
      <c r="AB37" s="100">
        <v>576</v>
      </c>
      <c r="AC37" s="100">
        <v>563</v>
      </c>
      <c r="AD37" s="141">
        <v>2269</v>
      </c>
      <c r="AF37" s="16"/>
      <c r="AG37" s="16"/>
      <c r="AH37" s="16"/>
      <c r="AI37" s="16"/>
      <c r="AJ37" s="16"/>
      <c r="AK37" s="16"/>
      <c r="AL37" s="16"/>
      <c r="AM37" s="16"/>
      <c r="AN37" s="55"/>
      <c r="AO37" s="55"/>
      <c r="AP37" s="55"/>
      <c r="AQ37" s="55"/>
      <c r="AR37" s="55"/>
      <c r="AS37" s="55"/>
      <c r="AT37" s="55"/>
      <c r="AU37" s="55"/>
      <c r="AV37" s="14"/>
      <c r="AW37" s="16"/>
      <c r="AX37" s="16"/>
      <c r="AY37" s="16"/>
      <c r="AZ37" s="56"/>
      <c r="BA37" s="56"/>
      <c r="BB37" s="14"/>
      <c r="BC37" s="16"/>
      <c r="BD37" s="16"/>
      <c r="BE37" s="16"/>
      <c r="BF37" s="16"/>
      <c r="BG37" s="16"/>
      <c r="BH37" s="14"/>
      <c r="BI37" s="16"/>
      <c r="BJ37" s="16"/>
      <c r="BK37" s="16"/>
      <c r="BL37" s="56"/>
      <c r="BM37" s="56"/>
      <c r="BN37" s="14"/>
      <c r="BO37" s="14"/>
      <c r="BP37" s="14"/>
    </row>
    <row r="38" spans="3:68" ht="15" customHeight="1" x14ac:dyDescent="0.2">
      <c r="C38" s="374"/>
      <c r="D38" s="198" t="s">
        <v>220</v>
      </c>
      <c r="E38" s="60"/>
      <c r="F38" s="44">
        <v>0</v>
      </c>
      <c r="G38" s="61">
        <f>+G39/F37</f>
        <v>6.1889250814332247E-2</v>
      </c>
      <c r="H38" s="61">
        <f t="shared" ref="H38:I38" si="30">+H39/G37</f>
        <v>8.882521489971347E-2</v>
      </c>
      <c r="I38" s="61">
        <f t="shared" si="30"/>
        <v>9.4736842105263161E-2</v>
      </c>
      <c r="J38" s="62">
        <f>+J39/SUM(F37:H37)</f>
        <v>8.3011583011583012E-2</v>
      </c>
      <c r="K38" s="60">
        <f>+K39/I37</f>
        <v>9.4736842105263161E-2</v>
      </c>
      <c r="L38" s="61">
        <f>+L39/K37</f>
        <v>6.699751861042183E-2</v>
      </c>
      <c r="M38" s="61">
        <f t="shared" ref="M38:N38" si="31">+M39/L37</f>
        <v>9.4786729857819899E-2</v>
      </c>
      <c r="N38" s="61">
        <f t="shared" si="31"/>
        <v>9.5022624434389136E-2</v>
      </c>
      <c r="O38" s="62">
        <f>+O39/SUM(I37,K37:M37)</f>
        <v>8.7431693989071038E-2</v>
      </c>
      <c r="P38" s="60">
        <f>+P39/N37</f>
        <v>9.3418259023354558E-2</v>
      </c>
      <c r="Q38" s="61">
        <f>+Q39/P37</f>
        <v>6.9114470842332618E-2</v>
      </c>
      <c r="R38" s="61">
        <f t="shared" ref="R38" si="32">+R39/Q37</f>
        <v>9.3567251461988299E-2</v>
      </c>
      <c r="S38" s="61">
        <f t="shared" ref="S38" si="33">+S39/R37</f>
        <v>9.3869731800766285E-2</v>
      </c>
      <c r="T38" s="62">
        <f>+T39/SUM(N37,P37:R37)</f>
        <v>8.836973082783138E-2</v>
      </c>
      <c r="U38" s="60">
        <f>+U39/S37</f>
        <v>9.2664092664092659E-2</v>
      </c>
      <c r="V38" s="61">
        <f>+V39/U37</f>
        <v>7.128309572301425E-2</v>
      </c>
      <c r="W38" s="61">
        <f t="shared" ref="W38" si="34">+W39/V37</f>
        <v>9.3632958801498134E-2</v>
      </c>
      <c r="X38" s="61">
        <f t="shared" ref="X38" si="35">+X39/W37</f>
        <v>9.3690248565965584E-2</v>
      </c>
      <c r="Y38" s="62">
        <f>+Y39/SUM(S37,U37:W37)</f>
        <v>8.8092933204259441E-2</v>
      </c>
      <c r="Z38" s="60">
        <f>+Z39/X37</f>
        <v>9.2592592592592587E-2</v>
      </c>
      <c r="AA38" s="61">
        <f>+AA39/Z37</f>
        <v>7.1297989031078604E-2</v>
      </c>
      <c r="AB38" s="61">
        <f t="shared" ref="AB38" si="36">+AB39/AA37</f>
        <v>9.2624356775300176E-2</v>
      </c>
      <c r="AC38" s="61">
        <f t="shared" ref="AC38" si="37">+AC39/AB37</f>
        <v>9.2013888888888895E-2</v>
      </c>
      <c r="AD38" s="62">
        <f>+AD39/SUM(X37,Z37:AB37)</f>
        <v>8.7266251113089943E-2</v>
      </c>
      <c r="AF38" s="16"/>
      <c r="AG38" s="16"/>
      <c r="AH38" s="16"/>
      <c r="AI38" s="16"/>
      <c r="AJ38" s="16"/>
      <c r="AK38" s="16"/>
      <c r="AL38" s="16"/>
      <c r="AM38" s="16"/>
      <c r="AN38" s="55"/>
      <c r="AO38" s="55"/>
      <c r="AP38" s="55"/>
      <c r="AQ38" s="55"/>
      <c r="AR38" s="55"/>
      <c r="AS38" s="55"/>
      <c r="AT38" s="55"/>
      <c r="AU38" s="55"/>
      <c r="AV38" s="14"/>
      <c r="AW38" s="16"/>
      <c r="AX38" s="16"/>
      <c r="AY38" s="16"/>
      <c r="AZ38" s="56"/>
      <c r="BA38" s="56"/>
      <c r="BB38" s="14"/>
      <c r="BC38" s="16"/>
      <c r="BD38" s="16"/>
      <c r="BE38" s="16"/>
      <c r="BF38" s="16"/>
      <c r="BG38" s="16"/>
      <c r="BH38" s="14"/>
      <c r="BI38" s="16"/>
      <c r="BJ38" s="16"/>
      <c r="BK38" s="16"/>
      <c r="BL38" s="56"/>
      <c r="BM38" s="56"/>
      <c r="BN38" s="14"/>
      <c r="BO38" s="14"/>
      <c r="BP38" s="14"/>
    </row>
    <row r="39" spans="3:68" s="2" customFormat="1" ht="15" customHeight="1" x14ac:dyDescent="0.2">
      <c r="C39" s="374"/>
      <c r="D39" s="199" t="s">
        <v>221</v>
      </c>
      <c r="E39" s="63"/>
      <c r="F39" s="63">
        <v>0</v>
      </c>
      <c r="G39" s="252">
        <v>19</v>
      </c>
      <c r="H39" s="252">
        <v>31</v>
      </c>
      <c r="I39" s="252">
        <v>36</v>
      </c>
      <c r="J39" s="253">
        <v>86</v>
      </c>
      <c r="K39" s="251">
        <v>36</v>
      </c>
      <c r="L39" s="252">
        <v>27</v>
      </c>
      <c r="M39" s="252">
        <v>40</v>
      </c>
      <c r="N39" s="252">
        <v>42</v>
      </c>
      <c r="O39" s="253">
        <v>144</v>
      </c>
      <c r="P39" s="251">
        <v>44</v>
      </c>
      <c r="Q39" s="252">
        <v>32</v>
      </c>
      <c r="R39" s="252">
        <v>48</v>
      </c>
      <c r="S39" s="252">
        <v>49</v>
      </c>
      <c r="T39" s="253">
        <v>174</v>
      </c>
      <c r="U39" s="251">
        <v>48</v>
      </c>
      <c r="V39" s="252">
        <v>35</v>
      </c>
      <c r="W39" s="252">
        <v>50</v>
      </c>
      <c r="X39" s="252">
        <v>49</v>
      </c>
      <c r="Y39" s="253">
        <v>182</v>
      </c>
      <c r="Z39" s="251">
        <v>50</v>
      </c>
      <c r="AA39" s="252">
        <v>39</v>
      </c>
      <c r="AB39" s="252">
        <v>54</v>
      </c>
      <c r="AC39" s="252">
        <v>53</v>
      </c>
      <c r="AD39" s="253">
        <v>196</v>
      </c>
      <c r="AE39" s="22"/>
      <c r="AF39" s="23"/>
      <c r="AG39" s="23"/>
      <c r="AH39" s="23"/>
      <c r="AI39" s="23"/>
      <c r="AJ39" s="23"/>
      <c r="AK39" s="23"/>
      <c r="AL39" s="23"/>
      <c r="AM39" s="23"/>
      <c r="AN39" s="103"/>
      <c r="AO39" s="103"/>
      <c r="AP39" s="103"/>
      <c r="AQ39" s="103"/>
      <c r="AR39" s="24"/>
      <c r="AS39" s="24"/>
      <c r="AT39" s="24"/>
      <c r="AU39" s="24"/>
      <c r="AV39" s="23"/>
      <c r="AW39" s="23"/>
      <c r="AX39" s="23"/>
      <c r="AY39" s="23"/>
      <c r="AZ39" s="24"/>
      <c r="BA39" s="24"/>
      <c r="BB39" s="22"/>
      <c r="BC39" s="30"/>
      <c r="BD39" s="30"/>
      <c r="BE39" s="30"/>
      <c r="BF39" s="30"/>
      <c r="BG39" s="30"/>
      <c r="BH39" s="22"/>
      <c r="BI39" s="23"/>
      <c r="BJ39" s="23"/>
      <c r="BK39" s="23"/>
      <c r="BL39" s="24"/>
      <c r="BM39" s="24"/>
      <c r="BN39" s="22"/>
      <c r="BO39" s="22"/>
      <c r="BP39" s="22"/>
    </row>
    <row r="40" spans="3:68" ht="15" customHeight="1" x14ac:dyDescent="0.2">
      <c r="C40" s="374"/>
      <c r="D40" s="198" t="s">
        <v>222</v>
      </c>
      <c r="E40" s="73"/>
      <c r="F40" s="44">
        <v>0</v>
      </c>
      <c r="G40" s="71">
        <v>0.82420000000000004</v>
      </c>
      <c r="H40" s="71">
        <v>0.82420000000000004</v>
      </c>
      <c r="I40" s="71">
        <v>0.82420000000000004</v>
      </c>
      <c r="J40" s="72">
        <v>0.82420000000000004</v>
      </c>
      <c r="K40" s="73">
        <v>0.82420000000000004</v>
      </c>
      <c r="L40" s="71">
        <v>0.82420000000000004</v>
      </c>
      <c r="M40" s="71">
        <v>0.82420000000000004</v>
      </c>
      <c r="N40" s="71">
        <v>0.82420000000000004</v>
      </c>
      <c r="O40" s="72">
        <v>0.82420000000000004</v>
      </c>
      <c r="P40" s="73">
        <v>0.82420000000000004</v>
      </c>
      <c r="Q40" s="71">
        <v>0.82420000000000004</v>
      </c>
      <c r="R40" s="71">
        <v>0.82420000000000004</v>
      </c>
      <c r="S40" s="71">
        <v>0.82420000000000004</v>
      </c>
      <c r="T40" s="72">
        <v>0.82420000000000004</v>
      </c>
      <c r="U40" s="73">
        <v>0.82420000000000004</v>
      </c>
      <c r="V40" s="71">
        <v>0.82420000000000004</v>
      </c>
      <c r="W40" s="71">
        <v>0.82420000000000004</v>
      </c>
      <c r="X40" s="71">
        <v>0.82420000000000004</v>
      </c>
      <c r="Y40" s="72">
        <v>0.82420000000000004</v>
      </c>
      <c r="Z40" s="73">
        <v>0.82420000000000004</v>
      </c>
      <c r="AA40" s="71">
        <v>0.82420000000000004</v>
      </c>
      <c r="AB40" s="71">
        <v>0.82420000000000004</v>
      </c>
      <c r="AC40" s="71">
        <v>0.82420000000000004</v>
      </c>
      <c r="AD40" s="72">
        <v>0.82420000000000004</v>
      </c>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0"/>
      <c r="BF40" s="20"/>
      <c r="BG40" s="20"/>
      <c r="BH40" s="14"/>
      <c r="BI40" s="19"/>
      <c r="BJ40" s="19"/>
      <c r="BK40" s="19"/>
      <c r="BL40" s="13"/>
      <c r="BM40" s="13"/>
      <c r="BN40" s="14"/>
      <c r="BO40" s="14"/>
      <c r="BP40" s="14"/>
    </row>
    <row r="41" spans="3:68" ht="15" customHeight="1" x14ac:dyDescent="0.2">
      <c r="C41" s="375"/>
      <c r="D41" s="200" t="s">
        <v>223</v>
      </c>
      <c r="E41" s="67"/>
      <c r="F41" s="67">
        <v>0</v>
      </c>
      <c r="G41" s="249">
        <v>16</v>
      </c>
      <c r="H41" s="249">
        <v>26</v>
      </c>
      <c r="I41" s="249">
        <v>30</v>
      </c>
      <c r="J41" s="250">
        <v>71</v>
      </c>
      <c r="K41" s="248">
        <v>29</v>
      </c>
      <c r="L41" s="249">
        <v>22</v>
      </c>
      <c r="M41" s="249">
        <v>33</v>
      </c>
      <c r="N41" s="249">
        <v>34</v>
      </c>
      <c r="O41" s="250">
        <v>118</v>
      </c>
      <c r="P41" s="248">
        <v>36</v>
      </c>
      <c r="Q41" s="249">
        <v>27</v>
      </c>
      <c r="R41" s="249">
        <v>40</v>
      </c>
      <c r="S41" s="249">
        <v>40</v>
      </c>
      <c r="T41" s="250">
        <v>143</v>
      </c>
      <c r="U41" s="248">
        <v>39</v>
      </c>
      <c r="V41" s="249">
        <v>29</v>
      </c>
      <c r="W41" s="249">
        <v>41</v>
      </c>
      <c r="X41" s="249">
        <v>40</v>
      </c>
      <c r="Y41" s="250">
        <v>150</v>
      </c>
      <c r="Z41" s="248">
        <v>41</v>
      </c>
      <c r="AA41" s="249">
        <v>32</v>
      </c>
      <c r="AB41" s="249">
        <v>45</v>
      </c>
      <c r="AC41" s="249">
        <v>44</v>
      </c>
      <c r="AD41" s="250">
        <v>161</v>
      </c>
      <c r="AE41" s="14"/>
      <c r="AF41" s="19"/>
      <c r="AG41" s="19"/>
      <c r="AH41" s="19"/>
      <c r="AI41" s="19"/>
      <c r="AJ41" s="19"/>
      <c r="AK41" s="19"/>
      <c r="AL41" s="19"/>
      <c r="AM41" s="19"/>
      <c r="AN41" s="13"/>
      <c r="AO41" s="13"/>
      <c r="AP41" s="13"/>
      <c r="AQ41" s="13"/>
      <c r="AR41" s="13"/>
      <c r="AS41" s="13"/>
      <c r="AT41" s="13"/>
      <c r="AU41" s="13"/>
      <c r="AV41" s="19"/>
      <c r="AW41" s="19"/>
      <c r="AX41" s="19"/>
      <c r="AY41" s="19"/>
      <c r="AZ41" s="13"/>
      <c r="BA41" s="13"/>
      <c r="BB41" s="14"/>
      <c r="BC41" s="20"/>
      <c r="BD41" s="20"/>
      <c r="BE41" s="20"/>
      <c r="BF41" s="20"/>
      <c r="BG41" s="20"/>
      <c r="BH41" s="14"/>
      <c r="BI41" s="19"/>
      <c r="BJ41" s="19"/>
      <c r="BK41" s="19"/>
      <c r="BL41" s="13"/>
      <c r="BM41" s="13"/>
      <c r="BN41" s="14"/>
      <c r="BO41" s="14"/>
      <c r="BP41" s="14"/>
    </row>
    <row r="42" spans="3:68" ht="5.0999999999999996" customHeight="1" x14ac:dyDescent="0.2">
      <c r="C42" s="12"/>
      <c r="D42" s="33"/>
      <c r="E42" s="9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19"/>
      <c r="AG42" s="19"/>
      <c r="AH42" s="19"/>
      <c r="AI42" s="19"/>
      <c r="AJ42" s="19"/>
      <c r="AK42" s="19"/>
      <c r="AL42" s="19"/>
      <c r="AM42" s="19"/>
      <c r="AN42" s="13"/>
      <c r="AO42" s="13"/>
      <c r="AP42" s="13"/>
      <c r="AQ42" s="13"/>
      <c r="AR42" s="13"/>
      <c r="AS42" s="13"/>
      <c r="AT42" s="13"/>
      <c r="AU42" s="13"/>
      <c r="AV42" s="19"/>
      <c r="AW42" s="19"/>
      <c r="AX42" s="19"/>
      <c r="AY42" s="19"/>
      <c r="AZ42" s="13"/>
      <c r="BA42" s="13"/>
      <c r="BB42" s="14"/>
      <c r="BC42" s="20"/>
      <c r="BD42" s="20"/>
      <c r="BE42" s="20"/>
      <c r="BF42" s="20"/>
      <c r="BG42" s="20"/>
      <c r="BH42" s="14"/>
      <c r="BI42" s="19"/>
      <c r="BJ42" s="19"/>
      <c r="BK42" s="19"/>
      <c r="BL42" s="13"/>
      <c r="BM42" s="13"/>
      <c r="BN42" s="14"/>
      <c r="BO42" s="14"/>
      <c r="BP42" s="14"/>
    </row>
    <row r="43" spans="3:68" ht="15" customHeight="1" x14ac:dyDescent="0.2">
      <c r="C43" s="374" t="s">
        <v>14</v>
      </c>
      <c r="D43" s="197" t="s">
        <v>225</v>
      </c>
      <c r="E43" s="101">
        <v>793</v>
      </c>
      <c r="F43" s="57">
        <v>724</v>
      </c>
      <c r="G43" s="57">
        <v>874</v>
      </c>
      <c r="H43" s="57">
        <v>923</v>
      </c>
      <c r="I43" s="57">
        <v>946</v>
      </c>
      <c r="J43" s="58">
        <v>3467</v>
      </c>
      <c r="K43" s="59">
        <v>937</v>
      </c>
      <c r="L43" s="57">
        <v>1041</v>
      </c>
      <c r="M43" s="57">
        <v>1069</v>
      </c>
      <c r="N43" s="57">
        <v>1122</v>
      </c>
      <c r="O43" s="58">
        <v>4169</v>
      </c>
      <c r="P43" s="59">
        <v>1091</v>
      </c>
      <c r="Q43" s="57">
        <v>1215</v>
      </c>
      <c r="R43" s="57">
        <v>1223</v>
      </c>
      <c r="S43" s="57">
        <v>1268</v>
      </c>
      <c r="T43" s="58">
        <v>4797</v>
      </c>
      <c r="U43" s="59">
        <v>1056</v>
      </c>
      <c r="V43" s="57">
        <v>1251</v>
      </c>
      <c r="W43" s="57">
        <v>1227</v>
      </c>
      <c r="X43" s="57">
        <v>1273</v>
      </c>
      <c r="Y43" s="58">
        <v>4807</v>
      </c>
      <c r="Z43" s="59">
        <v>1128</v>
      </c>
      <c r="AA43" s="57">
        <v>1268</v>
      </c>
      <c r="AB43" s="57">
        <v>1293</v>
      </c>
      <c r="AC43" s="57">
        <v>1348</v>
      </c>
      <c r="AD43" s="58">
        <v>5037</v>
      </c>
      <c r="AF43" s="16"/>
      <c r="AG43" s="16"/>
      <c r="AH43" s="16"/>
      <c r="AI43" s="16"/>
      <c r="AJ43" s="16"/>
      <c r="AK43" s="16"/>
      <c r="AL43" s="16"/>
      <c r="AM43" s="16"/>
      <c r="AN43" s="55"/>
      <c r="AO43" s="55"/>
      <c r="AP43" s="55"/>
      <c r="AQ43" s="55"/>
      <c r="AR43" s="55"/>
      <c r="AS43" s="55"/>
      <c r="AT43" s="55"/>
      <c r="AU43" s="55"/>
      <c r="AV43" s="14"/>
      <c r="AW43" s="16"/>
      <c r="AX43" s="16"/>
      <c r="AY43" s="16"/>
      <c r="AZ43" s="56"/>
      <c r="BA43" s="56"/>
      <c r="BB43" s="14"/>
      <c r="BC43" s="16"/>
      <c r="BD43" s="16"/>
      <c r="BE43" s="16"/>
      <c r="BF43" s="16"/>
      <c r="BG43" s="16"/>
      <c r="BH43" s="14"/>
      <c r="BI43" s="16"/>
      <c r="BJ43" s="16"/>
      <c r="BK43" s="16"/>
      <c r="BL43" s="56"/>
      <c r="BM43" s="56"/>
      <c r="BN43" s="14"/>
      <c r="BO43" s="14"/>
      <c r="BP43" s="14"/>
    </row>
    <row r="44" spans="3:68" ht="15" customHeight="1" x14ac:dyDescent="0.2">
      <c r="C44" s="374"/>
      <c r="D44" s="198" t="s">
        <v>220</v>
      </c>
      <c r="E44" s="60"/>
      <c r="F44" s="60">
        <f>+F45/E43</f>
        <v>3.530895334174023E-2</v>
      </c>
      <c r="G44" s="61">
        <f t="shared" ref="G44:I44" si="38">+G45/F43</f>
        <v>3.7292817679558013E-2</v>
      </c>
      <c r="H44" s="61">
        <f t="shared" si="38"/>
        <v>3.6613272311212815E-2</v>
      </c>
      <c r="I44" s="61">
        <f t="shared" si="38"/>
        <v>3.6836403033586131E-2</v>
      </c>
      <c r="J44" s="62">
        <f>+J45/SUM(E43:H43)</f>
        <v>3.6210018105009054E-2</v>
      </c>
      <c r="K44" s="60">
        <f>+K45/I43</f>
        <v>3.699788583509514E-2</v>
      </c>
      <c r="L44" s="61">
        <f t="shared" ref="L44" si="39">+L45/K43</f>
        <v>3.6286019210245463E-2</v>
      </c>
      <c r="M44" s="61">
        <f t="shared" ref="M44" si="40">+M45/L43</f>
        <v>3.6503362151777137E-2</v>
      </c>
      <c r="N44" s="61">
        <f t="shared" ref="N44" si="41">+N45/M43</f>
        <v>3.6482694106641719E-2</v>
      </c>
      <c r="O44" s="62">
        <f>+O45/SUM(I43,K43:M43)</f>
        <v>3.6563986977210118E-2</v>
      </c>
      <c r="P44" s="60">
        <f>+P45/N43</f>
        <v>3.6541889483065956E-2</v>
      </c>
      <c r="Q44" s="61">
        <f t="shared" ref="Q44" si="42">+Q45/P43</f>
        <v>3.2997250229147568E-2</v>
      </c>
      <c r="R44" s="61">
        <f t="shared" ref="R44" si="43">+R45/Q43</f>
        <v>3.292181069958848E-2</v>
      </c>
      <c r="S44" s="61">
        <f t="shared" ref="S44" si="44">+S45/R43</f>
        <v>3.3524121013900246E-2</v>
      </c>
      <c r="T44" s="62">
        <f>+T45/SUM(N43,P43:R43)</f>
        <v>3.3971188991614706E-2</v>
      </c>
      <c r="U44" s="60">
        <f>+U45/S43</f>
        <v>3.3911671924290218E-2</v>
      </c>
      <c r="V44" s="61">
        <f t="shared" ref="V44" si="45">+V45/U43</f>
        <v>4.924242424242424E-2</v>
      </c>
      <c r="W44" s="61">
        <f t="shared" ref="W44" si="46">+W45/V43</f>
        <v>3.6770583533173459E-2</v>
      </c>
      <c r="X44" s="61">
        <f t="shared" ref="X44" si="47">+X45/W43</f>
        <v>3.7489812550937245E-2</v>
      </c>
      <c r="Y44" s="62">
        <f>+Y45/SUM(S43,U43:W43)</f>
        <v>3.8942107455226992E-2</v>
      </c>
      <c r="Z44" s="60">
        <f>+Z45/X43</f>
        <v>3.4564021995286721E-2</v>
      </c>
      <c r="AA44" s="61">
        <f t="shared" ref="AA44" si="48">+AA45/Z43</f>
        <v>3.5460992907801421E-2</v>
      </c>
      <c r="AB44" s="61">
        <f t="shared" ref="AB44" si="49">+AB45/AA43</f>
        <v>3.7066246056782333E-2</v>
      </c>
      <c r="AC44" s="61">
        <f t="shared" ref="AC44" si="50">+AC45/AB43</f>
        <v>3.5576179427687551E-2</v>
      </c>
      <c r="AD44" s="62">
        <f>+AD45/SUM(X43,Z43:AB43)</f>
        <v>3.5872632003224506E-2</v>
      </c>
      <c r="AF44" s="16"/>
      <c r="AG44" s="16"/>
      <c r="AH44" s="16"/>
      <c r="AI44" s="16"/>
      <c r="AJ44" s="16"/>
      <c r="AK44" s="16"/>
      <c r="AL44" s="16"/>
      <c r="AM44" s="16"/>
      <c r="AN44" s="55"/>
      <c r="AO44" s="55"/>
      <c r="AP44" s="55"/>
      <c r="AQ44" s="55"/>
      <c r="AR44" s="55"/>
      <c r="AS44" s="55"/>
      <c r="AT44" s="55"/>
      <c r="AU44" s="55"/>
      <c r="AV44" s="14"/>
      <c r="AW44" s="16"/>
      <c r="AX44" s="16"/>
      <c r="AY44" s="16"/>
      <c r="AZ44" s="56"/>
      <c r="BA44" s="56"/>
      <c r="BB44" s="14"/>
      <c r="BC44" s="16"/>
      <c r="BD44" s="16"/>
      <c r="BE44" s="16"/>
      <c r="BF44" s="16"/>
      <c r="BG44" s="16"/>
      <c r="BH44" s="14"/>
      <c r="BI44" s="16"/>
      <c r="BJ44" s="16"/>
      <c r="BK44" s="16"/>
      <c r="BL44" s="56"/>
      <c r="BM44" s="56"/>
      <c r="BN44" s="14"/>
      <c r="BO44" s="14"/>
      <c r="BP44" s="14"/>
    </row>
    <row r="45" spans="3:68" s="2" customFormat="1" ht="15" customHeight="1" x14ac:dyDescent="0.2">
      <c r="C45" s="374"/>
      <c r="D45" s="199" t="s">
        <v>221</v>
      </c>
      <c r="E45" s="63"/>
      <c r="F45" s="251">
        <v>28</v>
      </c>
      <c r="G45" s="252">
        <v>27</v>
      </c>
      <c r="H45" s="252">
        <v>32</v>
      </c>
      <c r="I45" s="252">
        <v>34</v>
      </c>
      <c r="J45" s="253">
        <v>120</v>
      </c>
      <c r="K45" s="251">
        <v>35</v>
      </c>
      <c r="L45" s="252">
        <v>34</v>
      </c>
      <c r="M45" s="252">
        <v>38</v>
      </c>
      <c r="N45" s="252">
        <v>39</v>
      </c>
      <c r="O45" s="253">
        <v>146</v>
      </c>
      <c r="P45" s="251">
        <v>41</v>
      </c>
      <c r="Q45" s="252">
        <v>36</v>
      </c>
      <c r="R45" s="252">
        <v>40</v>
      </c>
      <c r="S45" s="252">
        <v>41</v>
      </c>
      <c r="T45" s="253">
        <v>158</v>
      </c>
      <c r="U45" s="251">
        <v>43</v>
      </c>
      <c r="V45" s="252">
        <v>52</v>
      </c>
      <c r="W45" s="252">
        <v>46</v>
      </c>
      <c r="X45" s="252">
        <v>46</v>
      </c>
      <c r="Y45" s="253">
        <v>187</v>
      </c>
      <c r="Z45" s="251">
        <v>44</v>
      </c>
      <c r="AA45" s="252">
        <v>40</v>
      </c>
      <c r="AB45" s="252">
        <v>47</v>
      </c>
      <c r="AC45" s="252">
        <v>46</v>
      </c>
      <c r="AD45" s="253">
        <v>178</v>
      </c>
      <c r="AE45" s="22"/>
      <c r="AF45" s="23"/>
      <c r="AG45" s="23"/>
      <c r="AH45" s="23"/>
      <c r="AI45" s="23"/>
      <c r="AJ45" s="23"/>
      <c r="AK45" s="23"/>
      <c r="AL45" s="23"/>
      <c r="AM45" s="23"/>
      <c r="AN45" s="103"/>
      <c r="AO45" s="103"/>
      <c r="AP45" s="103"/>
      <c r="AQ45" s="103"/>
      <c r="AR45" s="24"/>
      <c r="AS45" s="24"/>
      <c r="AT45" s="24"/>
      <c r="AU45" s="24"/>
      <c r="AV45" s="23"/>
      <c r="AW45" s="23"/>
      <c r="AX45" s="23"/>
      <c r="AY45" s="23"/>
      <c r="AZ45" s="24"/>
      <c r="BA45" s="24"/>
      <c r="BB45" s="22"/>
      <c r="BC45" s="30"/>
      <c r="BD45" s="30"/>
      <c r="BE45" s="30"/>
      <c r="BF45" s="30"/>
      <c r="BG45" s="30"/>
      <c r="BH45" s="22"/>
      <c r="BI45" s="23"/>
      <c r="BJ45" s="23"/>
      <c r="BK45" s="23"/>
      <c r="BL45" s="24"/>
      <c r="BM45" s="24"/>
      <c r="BN45" s="22"/>
      <c r="BO45" s="22"/>
      <c r="BP45" s="22"/>
    </row>
    <row r="46" spans="3:68" ht="15" customHeight="1" x14ac:dyDescent="0.2">
      <c r="C46" s="374"/>
      <c r="D46" s="198" t="s">
        <v>222</v>
      </c>
      <c r="E46" s="73"/>
      <c r="F46" s="73">
        <v>0.82420000000000004</v>
      </c>
      <c r="G46" s="71">
        <v>0.82420000000000004</v>
      </c>
      <c r="H46" s="71">
        <v>0.82420000000000004</v>
      </c>
      <c r="I46" s="71">
        <v>0.82420000000000004</v>
      </c>
      <c r="J46" s="72">
        <v>0.82420000000000004</v>
      </c>
      <c r="K46" s="73">
        <v>0.82420000000000004</v>
      </c>
      <c r="L46" s="71">
        <v>0.82420000000000004</v>
      </c>
      <c r="M46" s="71">
        <v>0.82420000000000004</v>
      </c>
      <c r="N46" s="71">
        <v>0.82420000000000004</v>
      </c>
      <c r="O46" s="72">
        <v>0.82420000000000004</v>
      </c>
      <c r="P46" s="73">
        <v>0.82420000000000004</v>
      </c>
      <c r="Q46" s="71">
        <v>0.82420000000000004</v>
      </c>
      <c r="R46" s="71">
        <v>0.82420000000000004</v>
      </c>
      <c r="S46" s="71">
        <v>0.82420000000000004</v>
      </c>
      <c r="T46" s="72">
        <v>0.82420000000000004</v>
      </c>
      <c r="U46" s="73">
        <v>0.82420000000000004</v>
      </c>
      <c r="V46" s="71">
        <v>0.82420000000000004</v>
      </c>
      <c r="W46" s="71">
        <v>0.82420000000000004</v>
      </c>
      <c r="X46" s="71">
        <v>0.82420000000000004</v>
      </c>
      <c r="Y46" s="72">
        <v>0.82420000000000004</v>
      </c>
      <c r="Z46" s="73">
        <v>0.82420000000000004</v>
      </c>
      <c r="AA46" s="71">
        <v>0.82420000000000004</v>
      </c>
      <c r="AB46" s="71">
        <v>0.82420000000000004</v>
      </c>
      <c r="AC46" s="71">
        <v>0.82420000000000004</v>
      </c>
      <c r="AD46" s="72">
        <v>0.82420000000000004</v>
      </c>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0"/>
      <c r="BF46" s="20"/>
      <c r="BG46" s="20"/>
      <c r="BH46" s="14"/>
      <c r="BI46" s="19"/>
      <c r="BJ46" s="19"/>
      <c r="BK46" s="19"/>
      <c r="BL46" s="13"/>
      <c r="BM46" s="13"/>
      <c r="BN46" s="14"/>
      <c r="BO46" s="14"/>
      <c r="BP46" s="14"/>
    </row>
    <row r="47" spans="3:68" ht="15" customHeight="1" x14ac:dyDescent="0.2">
      <c r="C47" s="375"/>
      <c r="D47" s="200" t="s">
        <v>223</v>
      </c>
      <c r="E47" s="67"/>
      <c r="F47" s="248">
        <v>23</v>
      </c>
      <c r="G47" s="249">
        <v>22</v>
      </c>
      <c r="H47" s="249">
        <v>26</v>
      </c>
      <c r="I47" s="249">
        <v>28</v>
      </c>
      <c r="J47" s="250">
        <v>99</v>
      </c>
      <c r="K47" s="248">
        <v>29</v>
      </c>
      <c r="L47" s="249">
        <v>28</v>
      </c>
      <c r="M47" s="249">
        <v>32</v>
      </c>
      <c r="N47" s="249">
        <v>32</v>
      </c>
      <c r="O47" s="250">
        <v>121</v>
      </c>
      <c r="P47" s="248">
        <v>34</v>
      </c>
      <c r="Q47" s="249">
        <v>29</v>
      </c>
      <c r="R47" s="249">
        <v>33</v>
      </c>
      <c r="S47" s="249">
        <v>34</v>
      </c>
      <c r="T47" s="250">
        <v>130</v>
      </c>
      <c r="U47" s="248">
        <v>36</v>
      </c>
      <c r="V47" s="249">
        <v>43</v>
      </c>
      <c r="W47" s="249">
        <v>38</v>
      </c>
      <c r="X47" s="249">
        <v>38</v>
      </c>
      <c r="Y47" s="250">
        <v>154</v>
      </c>
      <c r="Z47" s="248">
        <v>36</v>
      </c>
      <c r="AA47" s="249">
        <v>33</v>
      </c>
      <c r="AB47" s="249">
        <v>39</v>
      </c>
      <c r="AC47" s="249">
        <v>38</v>
      </c>
      <c r="AD47" s="250">
        <v>146</v>
      </c>
      <c r="AE47" s="14"/>
      <c r="AF47" s="19"/>
      <c r="AG47" s="19"/>
      <c r="AH47" s="19"/>
      <c r="AI47" s="19"/>
      <c r="AJ47" s="19"/>
      <c r="AK47" s="19"/>
      <c r="AL47" s="19"/>
      <c r="AM47" s="19"/>
      <c r="AN47" s="13"/>
      <c r="AO47" s="13"/>
      <c r="AP47" s="13"/>
      <c r="AQ47" s="13"/>
      <c r="AR47" s="13"/>
      <c r="AS47" s="13"/>
      <c r="AT47" s="13"/>
      <c r="AU47" s="13"/>
      <c r="AV47" s="19"/>
      <c r="AW47" s="19"/>
      <c r="AX47" s="19"/>
      <c r="AY47" s="19"/>
      <c r="AZ47" s="13"/>
      <c r="BA47" s="13"/>
      <c r="BB47" s="14"/>
      <c r="BC47" s="20"/>
      <c r="BD47" s="20"/>
      <c r="BE47" s="20"/>
      <c r="BF47" s="20"/>
      <c r="BG47" s="20"/>
      <c r="BH47" s="14"/>
      <c r="BI47" s="19"/>
      <c r="BJ47" s="19"/>
      <c r="BK47" s="19"/>
      <c r="BL47" s="13"/>
      <c r="BM47" s="13"/>
      <c r="BN47" s="14"/>
      <c r="BO47" s="14"/>
      <c r="BP47" s="14"/>
    </row>
    <row r="48" spans="3:68" ht="5.0999999999999996" customHeight="1" x14ac:dyDescent="0.2">
      <c r="C48" s="12"/>
      <c r="D48" s="33"/>
      <c r="E48" s="9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19"/>
      <c r="AG48" s="19"/>
      <c r="AH48" s="19"/>
      <c r="AI48" s="19"/>
      <c r="AJ48" s="19"/>
      <c r="AK48" s="19"/>
      <c r="AL48" s="19"/>
      <c r="AM48" s="19"/>
      <c r="AN48" s="13"/>
      <c r="AO48" s="13"/>
      <c r="AP48" s="13"/>
      <c r="AQ48" s="13"/>
      <c r="AR48" s="13"/>
      <c r="AS48" s="13"/>
      <c r="AT48" s="13"/>
      <c r="AU48" s="13"/>
      <c r="AV48" s="19"/>
      <c r="AW48" s="19"/>
      <c r="AX48" s="19"/>
      <c r="AY48" s="19"/>
      <c r="AZ48" s="13"/>
      <c r="BA48" s="13"/>
      <c r="BB48" s="14"/>
      <c r="BC48" s="20"/>
      <c r="BD48" s="20"/>
      <c r="BE48" s="20"/>
      <c r="BF48" s="20"/>
      <c r="BG48" s="20"/>
      <c r="BH48" s="14"/>
      <c r="BI48" s="19"/>
      <c r="BJ48" s="19"/>
      <c r="BK48" s="19"/>
      <c r="BL48" s="13"/>
      <c r="BM48" s="13"/>
      <c r="BN48" s="14"/>
      <c r="BO48" s="14"/>
      <c r="BP48" s="14"/>
    </row>
    <row r="49" spans="3:68" ht="15" customHeight="1" x14ac:dyDescent="0.2">
      <c r="C49" s="374" t="s">
        <v>15</v>
      </c>
      <c r="D49" s="197" t="s">
        <v>219</v>
      </c>
      <c r="E49" s="101"/>
      <c r="F49" s="41">
        <v>0</v>
      </c>
      <c r="G49" s="42">
        <v>0</v>
      </c>
      <c r="H49" s="42">
        <v>0</v>
      </c>
      <c r="I49" s="42">
        <v>0</v>
      </c>
      <c r="J49" s="43">
        <v>0</v>
      </c>
      <c r="K49" s="41">
        <v>0</v>
      </c>
      <c r="L49" s="42">
        <v>0</v>
      </c>
      <c r="M49" s="42">
        <v>0</v>
      </c>
      <c r="N49" s="42">
        <v>0</v>
      </c>
      <c r="O49" s="43">
        <v>0</v>
      </c>
      <c r="P49" s="269">
        <v>418</v>
      </c>
      <c r="Q49" s="57">
        <v>479</v>
      </c>
      <c r="R49" s="57">
        <v>537</v>
      </c>
      <c r="S49" s="57">
        <v>693</v>
      </c>
      <c r="T49" s="58">
        <v>2127</v>
      </c>
      <c r="U49" s="59">
        <v>590</v>
      </c>
      <c r="V49" s="57">
        <v>597</v>
      </c>
      <c r="W49" s="57">
        <v>729</v>
      </c>
      <c r="X49" s="57">
        <v>752</v>
      </c>
      <c r="Y49" s="58">
        <v>2668</v>
      </c>
      <c r="Z49" s="59">
        <v>640</v>
      </c>
      <c r="AA49" s="57">
        <v>706</v>
      </c>
      <c r="AB49" s="57">
        <v>891</v>
      </c>
      <c r="AC49" s="57">
        <v>910</v>
      </c>
      <c r="AD49" s="58">
        <v>3147</v>
      </c>
      <c r="AF49" s="16"/>
      <c r="AG49" s="16"/>
      <c r="AH49" s="16"/>
      <c r="AI49" s="16"/>
      <c r="AJ49" s="16"/>
      <c r="AK49" s="16"/>
      <c r="AL49" s="16"/>
      <c r="AM49" s="16"/>
      <c r="AN49" s="55"/>
      <c r="AO49" s="55"/>
      <c r="AP49" s="55"/>
      <c r="AQ49" s="55"/>
      <c r="AR49" s="55"/>
      <c r="AS49" s="55"/>
      <c r="AT49" s="55"/>
      <c r="AU49" s="55"/>
      <c r="AV49" s="14"/>
      <c r="AW49" s="16"/>
      <c r="AX49" s="16"/>
      <c r="AY49" s="16"/>
      <c r="AZ49" s="56"/>
      <c r="BA49" s="56"/>
      <c r="BB49" s="14"/>
      <c r="BC49" s="16"/>
      <c r="BD49" s="16"/>
      <c r="BE49" s="16"/>
      <c r="BF49" s="16"/>
      <c r="BG49" s="16"/>
      <c r="BH49" s="14"/>
      <c r="BI49" s="16"/>
      <c r="BJ49" s="16"/>
      <c r="BK49" s="16"/>
      <c r="BL49" s="56"/>
      <c r="BM49" s="56"/>
      <c r="BN49" s="14"/>
      <c r="BO49" s="14"/>
      <c r="BP49" s="14"/>
    </row>
    <row r="50" spans="3:68" ht="15" customHeight="1" x14ac:dyDescent="0.2">
      <c r="C50" s="374"/>
      <c r="D50" s="198" t="s">
        <v>220</v>
      </c>
      <c r="E50" s="60"/>
      <c r="F50" s="44">
        <v>0</v>
      </c>
      <c r="G50" s="39">
        <v>0</v>
      </c>
      <c r="H50" s="39">
        <v>0</v>
      </c>
      <c r="I50" s="39">
        <v>0</v>
      </c>
      <c r="J50" s="45">
        <v>0</v>
      </c>
      <c r="K50" s="44">
        <v>0</v>
      </c>
      <c r="L50" s="39">
        <v>0</v>
      </c>
      <c r="M50" s="39">
        <v>0</v>
      </c>
      <c r="N50" s="39">
        <v>0</v>
      </c>
      <c r="O50" s="45">
        <v>0</v>
      </c>
      <c r="P50" s="44">
        <v>0</v>
      </c>
      <c r="Q50" s="39">
        <v>0</v>
      </c>
      <c r="R50" s="61">
        <f>+R51/Q49</f>
        <v>3.5490605427974949E-2</v>
      </c>
      <c r="S50" s="61">
        <f>+S51/R49</f>
        <v>3.5381750465549346E-2</v>
      </c>
      <c r="T50" s="62">
        <f>+T51/SUM(Q49:R49)</f>
        <v>3.5433070866141732E-2</v>
      </c>
      <c r="U50" s="60">
        <f>+U51/S49</f>
        <v>4.0404040404040407E-2</v>
      </c>
      <c r="V50" s="61">
        <f>+V51/U49</f>
        <v>3.0508474576271188E-2</v>
      </c>
      <c r="W50" s="61">
        <f t="shared" ref="W50:X50" si="51">+W51/V49</f>
        <v>3.5175879396984924E-2</v>
      </c>
      <c r="X50" s="61">
        <f t="shared" si="51"/>
        <v>3.9780521262002745E-2</v>
      </c>
      <c r="Y50" s="62">
        <f>+Y51/SUM(S49,U49:W49)</f>
        <v>3.7178995783825219E-2</v>
      </c>
      <c r="Z50" s="60">
        <f>+Z51/X49</f>
        <v>4.2553191489361701E-2</v>
      </c>
      <c r="AA50" s="61">
        <f>+AA51/Z49</f>
        <v>3.4375000000000003E-2</v>
      </c>
      <c r="AB50" s="61">
        <f t="shared" ref="AB50" si="52">+AB51/AA49</f>
        <v>3.8243626062322948E-2</v>
      </c>
      <c r="AC50" s="61">
        <f t="shared" ref="AC50" si="53">+AC51/AB49</f>
        <v>3.9281705948372617E-2</v>
      </c>
      <c r="AD50" s="62">
        <f>+AD51/SUM(X49,Z49:AB49)</f>
        <v>3.8808966209434595E-2</v>
      </c>
      <c r="AF50" s="16"/>
      <c r="AG50" s="16"/>
      <c r="AH50" s="16"/>
      <c r="AI50" s="16"/>
      <c r="AJ50" s="16"/>
      <c r="AK50" s="16"/>
      <c r="AL50" s="16"/>
      <c r="AM50" s="16"/>
      <c r="AN50" s="55"/>
      <c r="AO50" s="55"/>
      <c r="AP50" s="55"/>
      <c r="AQ50" s="55"/>
      <c r="AR50" s="55"/>
      <c r="AS50" s="55"/>
      <c r="AT50" s="55"/>
      <c r="AU50" s="55"/>
      <c r="AV50" s="14"/>
      <c r="AW50" s="16"/>
      <c r="AX50" s="16"/>
      <c r="AY50" s="16"/>
      <c r="AZ50" s="56"/>
      <c r="BA50" s="56"/>
      <c r="BB50" s="14"/>
      <c r="BC50" s="16"/>
      <c r="BD50" s="16"/>
      <c r="BE50" s="16"/>
      <c r="BF50" s="16"/>
      <c r="BG50" s="16"/>
      <c r="BH50" s="14"/>
      <c r="BI50" s="16"/>
      <c r="BJ50" s="16"/>
      <c r="BK50" s="16"/>
      <c r="BL50" s="56"/>
      <c r="BM50" s="56"/>
      <c r="BN50" s="14"/>
      <c r="BO50" s="14"/>
      <c r="BP50" s="14"/>
    </row>
    <row r="51" spans="3:68" s="2" customFormat="1" ht="15" customHeight="1" x14ac:dyDescent="0.2">
      <c r="C51" s="374"/>
      <c r="D51" s="199" t="s">
        <v>221</v>
      </c>
      <c r="E51" s="63"/>
      <c r="F51" s="63">
        <v>0</v>
      </c>
      <c r="G51" s="91">
        <v>0</v>
      </c>
      <c r="H51" s="91">
        <v>0</v>
      </c>
      <c r="I51" s="91">
        <v>0</v>
      </c>
      <c r="J51" s="64">
        <v>0</v>
      </c>
      <c r="K51" s="63">
        <v>0</v>
      </c>
      <c r="L51" s="91">
        <v>0</v>
      </c>
      <c r="M51" s="91">
        <v>0</v>
      </c>
      <c r="N51" s="91">
        <v>0</v>
      </c>
      <c r="O51" s="64">
        <v>0</v>
      </c>
      <c r="P51" s="63">
        <v>0</v>
      </c>
      <c r="Q51" s="91">
        <v>0</v>
      </c>
      <c r="R51" s="252">
        <v>17</v>
      </c>
      <c r="S51" s="252">
        <v>19</v>
      </c>
      <c r="T51" s="253">
        <v>36</v>
      </c>
      <c r="U51" s="251">
        <v>28</v>
      </c>
      <c r="V51" s="252">
        <v>18</v>
      </c>
      <c r="W51" s="252">
        <v>21</v>
      </c>
      <c r="X51" s="252">
        <v>29</v>
      </c>
      <c r="Y51" s="253">
        <v>97</v>
      </c>
      <c r="Z51" s="251">
        <v>32</v>
      </c>
      <c r="AA51" s="252">
        <v>22</v>
      </c>
      <c r="AB51" s="252">
        <v>27</v>
      </c>
      <c r="AC51" s="252">
        <v>35</v>
      </c>
      <c r="AD51" s="253">
        <v>116</v>
      </c>
      <c r="AE51" s="22"/>
      <c r="AF51" s="23"/>
      <c r="AG51" s="23"/>
      <c r="AH51" s="23"/>
      <c r="AI51" s="23"/>
      <c r="AJ51" s="23"/>
      <c r="AK51" s="23"/>
      <c r="AL51" s="23"/>
      <c r="AM51" s="23"/>
      <c r="AN51" s="103"/>
      <c r="AO51" s="103"/>
      <c r="AP51" s="103"/>
      <c r="AQ51" s="103"/>
      <c r="AR51" s="24"/>
      <c r="AS51" s="24"/>
      <c r="AT51" s="24"/>
      <c r="AU51" s="24"/>
      <c r="AV51" s="23"/>
      <c r="AW51" s="23"/>
      <c r="AX51" s="23"/>
      <c r="AY51" s="23"/>
      <c r="AZ51" s="24"/>
      <c r="BA51" s="24"/>
      <c r="BB51" s="22"/>
      <c r="BC51" s="30"/>
      <c r="BD51" s="30"/>
      <c r="BE51" s="30"/>
      <c r="BF51" s="30"/>
      <c r="BG51" s="30"/>
      <c r="BH51" s="22"/>
      <c r="BI51" s="23"/>
      <c r="BJ51" s="23"/>
      <c r="BK51" s="23"/>
      <c r="BL51" s="24"/>
      <c r="BM51" s="24"/>
      <c r="BN51" s="22"/>
      <c r="BO51" s="22"/>
      <c r="BP51" s="22"/>
    </row>
    <row r="52" spans="3:68" ht="15" customHeight="1" x14ac:dyDescent="0.2">
      <c r="C52" s="374"/>
      <c r="D52" s="198" t="s">
        <v>222</v>
      </c>
      <c r="E52" s="44"/>
      <c r="F52" s="44">
        <v>0</v>
      </c>
      <c r="G52" s="39">
        <v>0</v>
      </c>
      <c r="H52" s="39">
        <v>0</v>
      </c>
      <c r="I52" s="39">
        <v>0</v>
      </c>
      <c r="J52" s="45">
        <v>0</v>
      </c>
      <c r="K52" s="44">
        <v>0</v>
      </c>
      <c r="L52" s="39">
        <v>0</v>
      </c>
      <c r="M52" s="39">
        <v>0</v>
      </c>
      <c r="N52" s="39">
        <v>0</v>
      </c>
      <c r="O52" s="45">
        <v>0</v>
      </c>
      <c r="P52" s="44">
        <v>0</v>
      </c>
      <c r="Q52" s="39">
        <v>0</v>
      </c>
      <c r="R52" s="71">
        <v>1</v>
      </c>
      <c r="S52" s="71">
        <v>1</v>
      </c>
      <c r="T52" s="72">
        <v>1</v>
      </c>
      <c r="U52" s="73">
        <v>1</v>
      </c>
      <c r="V52" s="71">
        <v>1</v>
      </c>
      <c r="W52" s="71">
        <v>1</v>
      </c>
      <c r="X52" s="71">
        <v>1</v>
      </c>
      <c r="Y52" s="72">
        <v>1</v>
      </c>
      <c r="Z52" s="73">
        <v>1</v>
      </c>
      <c r="AA52" s="71">
        <v>1</v>
      </c>
      <c r="AB52" s="71">
        <v>1</v>
      </c>
      <c r="AC52" s="71">
        <v>1</v>
      </c>
      <c r="AD52" s="72">
        <v>1</v>
      </c>
      <c r="AE52" s="14"/>
      <c r="AF52" s="19"/>
      <c r="AG52" s="19"/>
      <c r="AH52" s="19"/>
      <c r="AI52" s="19"/>
      <c r="AJ52" s="19"/>
      <c r="AK52" s="19"/>
      <c r="AL52" s="19"/>
      <c r="AM52" s="19"/>
      <c r="AN52" s="13"/>
      <c r="AO52" s="13"/>
      <c r="AP52" s="13"/>
      <c r="AQ52" s="13"/>
      <c r="AR52" s="13"/>
      <c r="AS52" s="13"/>
      <c r="AT52" s="13"/>
      <c r="AU52" s="13"/>
      <c r="AV52" s="19"/>
      <c r="AW52" s="19"/>
      <c r="AX52" s="19"/>
      <c r="AY52" s="19"/>
      <c r="AZ52" s="13"/>
      <c r="BA52" s="13"/>
      <c r="BB52" s="14"/>
      <c r="BC52" s="20"/>
      <c r="BD52" s="20"/>
      <c r="BE52" s="20"/>
      <c r="BF52" s="20"/>
      <c r="BG52" s="20"/>
      <c r="BH52" s="14"/>
      <c r="BI52" s="19"/>
      <c r="BJ52" s="19"/>
      <c r="BK52" s="19"/>
      <c r="BL52" s="13"/>
      <c r="BM52" s="13"/>
      <c r="BN52" s="14"/>
      <c r="BO52" s="14"/>
      <c r="BP52" s="14"/>
    </row>
    <row r="53" spans="3:68" ht="15" customHeight="1" x14ac:dyDescent="0.2">
      <c r="C53" s="375"/>
      <c r="D53" s="200" t="s">
        <v>223</v>
      </c>
      <c r="E53" s="67"/>
      <c r="F53" s="67">
        <v>0</v>
      </c>
      <c r="G53" s="68">
        <v>0</v>
      </c>
      <c r="H53" s="68">
        <v>0</v>
      </c>
      <c r="I53" s="68">
        <v>0</v>
      </c>
      <c r="J53" s="69">
        <v>0</v>
      </c>
      <c r="K53" s="67">
        <v>0</v>
      </c>
      <c r="L53" s="68">
        <v>0</v>
      </c>
      <c r="M53" s="68">
        <v>0</v>
      </c>
      <c r="N53" s="68">
        <v>0</v>
      </c>
      <c r="O53" s="69">
        <v>0</v>
      </c>
      <c r="P53" s="67">
        <v>0</v>
      </c>
      <c r="Q53" s="68">
        <v>0</v>
      </c>
      <c r="R53" s="249">
        <v>17</v>
      </c>
      <c r="S53" s="249">
        <v>19</v>
      </c>
      <c r="T53" s="250">
        <v>36</v>
      </c>
      <c r="U53" s="248">
        <v>28</v>
      </c>
      <c r="V53" s="249">
        <v>18</v>
      </c>
      <c r="W53" s="249">
        <v>21</v>
      </c>
      <c r="X53" s="249">
        <v>29</v>
      </c>
      <c r="Y53" s="250">
        <v>97</v>
      </c>
      <c r="Z53" s="248">
        <v>32</v>
      </c>
      <c r="AA53" s="249">
        <v>22</v>
      </c>
      <c r="AB53" s="249">
        <v>27</v>
      </c>
      <c r="AC53" s="249">
        <v>35</v>
      </c>
      <c r="AD53" s="250">
        <v>116</v>
      </c>
      <c r="AE53" s="14"/>
      <c r="AF53" s="19"/>
      <c r="AG53" s="19"/>
      <c r="AH53" s="19"/>
      <c r="AI53" s="19"/>
      <c r="AJ53" s="19"/>
      <c r="AK53" s="19"/>
      <c r="AL53" s="19"/>
      <c r="AM53" s="19"/>
      <c r="AN53" s="13"/>
      <c r="AO53" s="13"/>
      <c r="AP53" s="13"/>
      <c r="AQ53" s="13"/>
      <c r="AR53" s="13"/>
      <c r="AS53" s="13"/>
      <c r="AT53" s="13"/>
      <c r="AU53" s="13"/>
      <c r="AV53" s="19"/>
      <c r="AW53" s="19"/>
      <c r="AX53" s="19"/>
      <c r="AY53" s="19"/>
      <c r="AZ53" s="13"/>
      <c r="BA53" s="13"/>
      <c r="BB53" s="14"/>
      <c r="BC53" s="20"/>
      <c r="BD53" s="20"/>
      <c r="BE53" s="20"/>
      <c r="BF53" s="20"/>
      <c r="BG53" s="20"/>
      <c r="BH53" s="14"/>
      <c r="BI53" s="19"/>
      <c r="BJ53" s="19"/>
      <c r="BK53" s="19"/>
      <c r="BL53" s="13"/>
      <c r="BM53" s="13"/>
      <c r="BN53" s="14"/>
      <c r="BO53" s="14"/>
      <c r="BP53" s="14"/>
    </row>
    <row r="54" spans="3:68" ht="5.0999999999999996" customHeight="1" x14ac:dyDescent="0.2">
      <c r="C54" s="12"/>
      <c r="D54" s="33"/>
      <c r="E54" s="9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19"/>
      <c r="AG54" s="19"/>
      <c r="AH54" s="19"/>
      <c r="AI54" s="19"/>
      <c r="AJ54" s="19"/>
      <c r="AK54" s="19"/>
      <c r="AL54" s="19"/>
      <c r="AM54" s="19"/>
      <c r="AN54" s="13"/>
      <c r="AO54" s="13"/>
      <c r="AP54" s="13"/>
      <c r="AQ54" s="13"/>
      <c r="AR54" s="13"/>
      <c r="AS54" s="13"/>
      <c r="AT54" s="13"/>
      <c r="AU54" s="13"/>
      <c r="AV54" s="19"/>
      <c r="AW54" s="19"/>
      <c r="AX54" s="19"/>
      <c r="AY54" s="19"/>
      <c r="AZ54" s="13"/>
      <c r="BA54" s="13"/>
      <c r="BB54" s="14"/>
      <c r="BC54" s="20"/>
      <c r="BD54" s="20"/>
      <c r="BE54" s="20"/>
      <c r="BF54" s="20"/>
      <c r="BG54" s="20"/>
      <c r="BH54" s="14"/>
      <c r="BI54" s="19"/>
      <c r="BJ54" s="19"/>
      <c r="BK54" s="19"/>
      <c r="BL54" s="13"/>
      <c r="BM54" s="13"/>
      <c r="BN54" s="14"/>
      <c r="BO54" s="14"/>
      <c r="BP54" s="14"/>
    </row>
    <row r="55" spans="3:68" ht="15" customHeight="1" x14ac:dyDescent="0.2">
      <c r="C55" s="374" t="s">
        <v>16</v>
      </c>
      <c r="D55" s="197" t="s">
        <v>225</v>
      </c>
      <c r="E55" s="57"/>
      <c r="F55" s="41">
        <v>0</v>
      </c>
      <c r="G55" s="42">
        <v>0</v>
      </c>
      <c r="H55" s="42">
        <v>0</v>
      </c>
      <c r="I55" s="42">
        <v>0</v>
      </c>
      <c r="J55" s="43">
        <v>0</v>
      </c>
      <c r="K55" s="41">
        <v>0</v>
      </c>
      <c r="L55" s="42">
        <v>0</v>
      </c>
      <c r="M55" s="270">
        <v>9</v>
      </c>
      <c r="N55" s="57">
        <v>52</v>
      </c>
      <c r="O55" s="58">
        <v>61</v>
      </c>
      <c r="P55" s="59">
        <v>88</v>
      </c>
      <c r="Q55" s="57">
        <v>179</v>
      </c>
      <c r="R55" s="57">
        <v>166</v>
      </c>
      <c r="S55" s="57">
        <v>224</v>
      </c>
      <c r="T55" s="58">
        <v>657</v>
      </c>
      <c r="U55" s="59">
        <v>245</v>
      </c>
      <c r="V55" s="57">
        <v>282</v>
      </c>
      <c r="W55" s="57">
        <v>302</v>
      </c>
      <c r="X55" s="57">
        <v>340</v>
      </c>
      <c r="Y55" s="58">
        <v>1169</v>
      </c>
      <c r="Z55" s="59">
        <v>390</v>
      </c>
      <c r="AA55" s="57">
        <v>380</v>
      </c>
      <c r="AB55" s="57">
        <v>409</v>
      </c>
      <c r="AC55" s="57">
        <v>401</v>
      </c>
      <c r="AD55" s="58">
        <v>1580</v>
      </c>
      <c r="AF55" s="16"/>
      <c r="AG55" s="16"/>
      <c r="AH55" s="16"/>
      <c r="AI55" s="16"/>
      <c r="AJ55" s="16"/>
      <c r="AK55" s="16"/>
      <c r="AL55" s="16"/>
      <c r="AM55" s="16"/>
      <c r="AN55" s="55"/>
      <c r="AO55" s="55"/>
      <c r="AP55" s="55"/>
      <c r="AQ55" s="55"/>
      <c r="AR55" s="55"/>
      <c r="AS55" s="55"/>
      <c r="AT55" s="55"/>
      <c r="AU55" s="55"/>
      <c r="AV55" s="14"/>
      <c r="AW55" s="16"/>
      <c r="AX55" s="16"/>
      <c r="AY55" s="16"/>
      <c r="AZ55" s="56"/>
      <c r="BA55" s="56"/>
      <c r="BB55" s="14"/>
      <c r="BC55" s="16"/>
      <c r="BD55" s="16"/>
      <c r="BE55" s="16"/>
      <c r="BF55" s="16"/>
      <c r="BG55" s="16"/>
      <c r="BH55" s="14"/>
      <c r="BI55" s="16"/>
      <c r="BJ55" s="16"/>
      <c r="BK55" s="16"/>
      <c r="BL55" s="56"/>
      <c r="BM55" s="56"/>
      <c r="BN55" s="14"/>
      <c r="BO55" s="14"/>
      <c r="BP55" s="14"/>
    </row>
    <row r="56" spans="3:68" ht="15" customHeight="1" x14ac:dyDescent="0.2">
      <c r="C56" s="374"/>
      <c r="D56" s="198" t="s">
        <v>220</v>
      </c>
      <c r="E56" s="60"/>
      <c r="F56" s="44">
        <v>0</v>
      </c>
      <c r="G56" s="39">
        <v>0</v>
      </c>
      <c r="H56" s="39">
        <v>0</v>
      </c>
      <c r="I56" s="39">
        <v>0</v>
      </c>
      <c r="J56" s="45">
        <v>0</v>
      </c>
      <c r="K56" s="44">
        <v>0</v>
      </c>
      <c r="L56" s="39">
        <v>0</v>
      </c>
      <c r="M56" s="39">
        <v>0</v>
      </c>
      <c r="N56" s="347" t="s">
        <v>335</v>
      </c>
      <c r="O56" s="267">
        <f>+O57/SUM(I55,K55:M55)</f>
        <v>0</v>
      </c>
      <c r="P56" s="60">
        <f>+P57/N55</f>
        <v>3.8461538461538464E-2</v>
      </c>
      <c r="Q56" s="61">
        <f>+Q57/P55</f>
        <v>3.4090909090909088E-2</v>
      </c>
      <c r="R56" s="61">
        <f t="shared" ref="R56:S56" si="54">+R57/Q55</f>
        <v>3.3519553072625698E-2</v>
      </c>
      <c r="S56" s="61">
        <f t="shared" si="54"/>
        <v>3.614457831325301E-2</v>
      </c>
      <c r="T56" s="62">
        <f>+T57/SUM(N55,P55:R55)</f>
        <v>3.2989690721649485E-2</v>
      </c>
      <c r="U56" s="60">
        <f>+U57/S55</f>
        <v>4.0178571428571432E-2</v>
      </c>
      <c r="V56" s="61">
        <f>+V57/U55</f>
        <v>3.2653061224489799E-2</v>
      </c>
      <c r="W56" s="61">
        <f t="shared" ref="W56" si="55">+W57/V55</f>
        <v>3.5460992907801421E-2</v>
      </c>
      <c r="X56" s="61">
        <f t="shared" ref="X56" si="56">+X57/W55</f>
        <v>4.6357615894039736E-2</v>
      </c>
      <c r="Y56" s="62">
        <f>+Y57/SUM(S55,U55:W55)</f>
        <v>3.8936372269705602E-2</v>
      </c>
      <c r="Z56" s="60">
        <f>+Z57/X55</f>
        <v>5.2941176470588235E-2</v>
      </c>
      <c r="AA56" s="61">
        <f>+AA57/Z55</f>
        <v>3.3333333333333333E-2</v>
      </c>
      <c r="AB56" s="61">
        <f t="shared" ref="AB56" si="57">+AB57/AA55</f>
        <v>4.2105263157894736E-2</v>
      </c>
      <c r="AC56" s="61">
        <f t="shared" ref="AC56" si="58">+AC57/AB55</f>
        <v>4.8899755501222497E-2</v>
      </c>
      <c r="AD56" s="62">
        <f>+AD57/SUM(X55,Z55:AB55)</f>
        <v>4.3449637919684002E-2</v>
      </c>
      <c r="AF56" s="16"/>
      <c r="AG56" s="16"/>
      <c r="AH56" s="16"/>
      <c r="AI56" s="16"/>
      <c r="AJ56" s="16"/>
      <c r="AK56" s="16"/>
      <c r="AL56" s="16"/>
      <c r="AM56" s="16"/>
      <c r="AN56" s="55"/>
      <c r="AO56" s="55"/>
      <c r="AP56" s="55"/>
      <c r="AQ56" s="55"/>
      <c r="AR56" s="55"/>
      <c r="AS56" s="55"/>
      <c r="AT56" s="55"/>
      <c r="AU56" s="55"/>
      <c r="AV56" s="14"/>
      <c r="AW56" s="16"/>
      <c r="AX56" s="16"/>
      <c r="AY56" s="16"/>
      <c r="AZ56" s="56"/>
      <c r="BA56" s="56"/>
      <c r="BB56" s="14"/>
      <c r="BC56" s="16"/>
      <c r="BD56" s="16"/>
      <c r="BE56" s="16"/>
      <c r="BF56" s="16"/>
      <c r="BG56" s="16"/>
      <c r="BH56" s="14"/>
      <c r="BI56" s="16"/>
      <c r="BJ56" s="16"/>
      <c r="BK56" s="16"/>
      <c r="BL56" s="56"/>
      <c r="BM56" s="56"/>
      <c r="BN56" s="14"/>
      <c r="BO56" s="14"/>
      <c r="BP56" s="14"/>
    </row>
    <row r="57" spans="3:68" s="2" customFormat="1" ht="15" customHeight="1" x14ac:dyDescent="0.2">
      <c r="C57" s="374"/>
      <c r="D57" s="199" t="s">
        <v>221</v>
      </c>
      <c r="E57" s="63"/>
      <c r="F57" s="63">
        <v>0</v>
      </c>
      <c r="G57" s="91">
        <v>0</v>
      </c>
      <c r="H57" s="91">
        <v>0</v>
      </c>
      <c r="I57" s="91">
        <v>0</v>
      </c>
      <c r="J57" s="64">
        <v>0</v>
      </c>
      <c r="K57" s="63">
        <v>0</v>
      </c>
      <c r="L57" s="91">
        <v>0</v>
      </c>
      <c r="M57" s="91">
        <v>0</v>
      </c>
      <c r="N57" s="276">
        <v>0</v>
      </c>
      <c r="O57" s="277">
        <v>0</v>
      </c>
      <c r="P57" s="251">
        <v>2</v>
      </c>
      <c r="Q57" s="252">
        <v>3</v>
      </c>
      <c r="R57" s="252">
        <v>6</v>
      </c>
      <c r="S57" s="252">
        <v>6</v>
      </c>
      <c r="T57" s="253">
        <v>16</v>
      </c>
      <c r="U57" s="251">
        <v>9</v>
      </c>
      <c r="V57" s="252">
        <v>8</v>
      </c>
      <c r="W57" s="252">
        <v>10</v>
      </c>
      <c r="X57" s="252">
        <v>14</v>
      </c>
      <c r="Y57" s="253">
        <v>41</v>
      </c>
      <c r="Z57" s="251">
        <v>18</v>
      </c>
      <c r="AA57" s="252">
        <v>13</v>
      </c>
      <c r="AB57" s="252">
        <v>16</v>
      </c>
      <c r="AC57" s="252">
        <v>20</v>
      </c>
      <c r="AD57" s="253">
        <v>66</v>
      </c>
      <c r="AE57" s="22"/>
      <c r="AF57" s="23"/>
      <c r="AG57" s="23"/>
      <c r="AH57" s="23"/>
      <c r="AI57" s="23"/>
      <c r="AJ57" s="23"/>
      <c r="AK57" s="23"/>
      <c r="AL57" s="23"/>
      <c r="AM57" s="23"/>
      <c r="AN57" s="103"/>
      <c r="AO57" s="103"/>
      <c r="AP57" s="103"/>
      <c r="AQ57" s="103"/>
      <c r="AR57" s="24"/>
      <c r="AS57" s="24"/>
      <c r="AT57" s="24"/>
      <c r="AU57" s="24"/>
      <c r="AV57" s="23"/>
      <c r="AW57" s="23"/>
      <c r="AX57" s="23"/>
      <c r="AY57" s="23"/>
      <c r="AZ57" s="24"/>
      <c r="BA57" s="24"/>
      <c r="BB57" s="22"/>
      <c r="BC57" s="30"/>
      <c r="BD57" s="30"/>
      <c r="BE57" s="30"/>
      <c r="BF57" s="30"/>
      <c r="BG57" s="30"/>
      <c r="BH57" s="22"/>
      <c r="BI57" s="23"/>
      <c r="BJ57" s="23"/>
      <c r="BK57" s="23"/>
      <c r="BL57" s="24"/>
      <c r="BM57" s="24"/>
      <c r="BN57" s="22"/>
      <c r="BO57" s="22"/>
      <c r="BP57" s="22"/>
    </row>
    <row r="58" spans="3:68" ht="15" customHeight="1" x14ac:dyDescent="0.2">
      <c r="C58" s="374"/>
      <c r="D58" s="198" t="s">
        <v>222</v>
      </c>
      <c r="E58" s="44"/>
      <c r="F58" s="44">
        <v>0</v>
      </c>
      <c r="G58" s="39">
        <v>0</v>
      </c>
      <c r="H58" s="39">
        <v>0</v>
      </c>
      <c r="I58" s="39">
        <v>0</v>
      </c>
      <c r="J58" s="45">
        <v>0</v>
      </c>
      <c r="K58" s="44">
        <v>0</v>
      </c>
      <c r="L58" s="40">
        <v>0</v>
      </c>
      <c r="M58" s="40">
        <v>0</v>
      </c>
      <c r="N58" s="71">
        <v>1</v>
      </c>
      <c r="O58" s="72">
        <v>1</v>
      </c>
      <c r="P58" s="73">
        <v>1</v>
      </c>
      <c r="Q58" s="71">
        <v>1</v>
      </c>
      <c r="R58" s="71">
        <v>1</v>
      </c>
      <c r="S58" s="71">
        <v>1</v>
      </c>
      <c r="T58" s="72">
        <v>1</v>
      </c>
      <c r="U58" s="73">
        <v>1</v>
      </c>
      <c r="V58" s="71">
        <v>1</v>
      </c>
      <c r="W58" s="71">
        <v>1</v>
      </c>
      <c r="X58" s="71">
        <v>1</v>
      </c>
      <c r="Y58" s="72">
        <v>1</v>
      </c>
      <c r="Z58" s="73">
        <v>1</v>
      </c>
      <c r="AA58" s="71">
        <v>1</v>
      </c>
      <c r="AB58" s="71">
        <v>1</v>
      </c>
      <c r="AC58" s="71">
        <v>1</v>
      </c>
      <c r="AD58" s="72">
        <v>1</v>
      </c>
      <c r="AE58" s="14"/>
      <c r="AF58" s="19"/>
      <c r="AG58" s="19"/>
      <c r="AH58" s="19"/>
      <c r="AI58" s="19"/>
      <c r="AJ58" s="19"/>
      <c r="AK58" s="19"/>
      <c r="AL58" s="19"/>
      <c r="AM58" s="19"/>
      <c r="AN58" s="13"/>
      <c r="AO58" s="13"/>
      <c r="AP58" s="13"/>
      <c r="AQ58" s="13"/>
      <c r="AR58" s="13"/>
      <c r="AS58" s="13"/>
      <c r="AT58" s="13"/>
      <c r="AU58" s="13"/>
      <c r="AV58" s="19"/>
      <c r="AW58" s="19"/>
      <c r="AX58" s="19"/>
      <c r="AY58" s="19"/>
      <c r="AZ58" s="13"/>
      <c r="BA58" s="13"/>
      <c r="BB58" s="14"/>
      <c r="BC58" s="20"/>
      <c r="BD58" s="20"/>
      <c r="BE58" s="20"/>
      <c r="BF58" s="20"/>
      <c r="BG58" s="20"/>
      <c r="BH58" s="14"/>
      <c r="BI58" s="19"/>
      <c r="BJ58" s="19"/>
      <c r="BK58" s="19"/>
      <c r="BL58" s="13"/>
      <c r="BM58" s="13"/>
      <c r="BN58" s="14"/>
      <c r="BO58" s="14"/>
      <c r="BP58" s="14"/>
    </row>
    <row r="59" spans="3:68" ht="15" customHeight="1" x14ac:dyDescent="0.2">
      <c r="C59" s="375"/>
      <c r="D59" s="200" t="s">
        <v>223</v>
      </c>
      <c r="E59" s="67"/>
      <c r="F59" s="67">
        <v>0</v>
      </c>
      <c r="G59" s="68">
        <v>0</v>
      </c>
      <c r="H59" s="68">
        <v>0</v>
      </c>
      <c r="I59" s="68">
        <v>0</v>
      </c>
      <c r="J59" s="69">
        <v>0</v>
      </c>
      <c r="K59" s="67">
        <v>0</v>
      </c>
      <c r="L59" s="68">
        <v>0</v>
      </c>
      <c r="M59" s="68">
        <v>0</v>
      </c>
      <c r="N59" s="278">
        <v>0</v>
      </c>
      <c r="O59" s="279">
        <v>0</v>
      </c>
      <c r="P59" s="248">
        <v>2</v>
      </c>
      <c r="Q59" s="249">
        <v>3</v>
      </c>
      <c r="R59" s="249">
        <v>6</v>
      </c>
      <c r="S59" s="249">
        <v>6</v>
      </c>
      <c r="T59" s="250">
        <v>16</v>
      </c>
      <c r="U59" s="248">
        <v>9</v>
      </c>
      <c r="V59" s="249">
        <v>8</v>
      </c>
      <c r="W59" s="249">
        <v>10</v>
      </c>
      <c r="X59" s="249">
        <v>14</v>
      </c>
      <c r="Y59" s="250">
        <v>41</v>
      </c>
      <c r="Z59" s="248">
        <v>18</v>
      </c>
      <c r="AA59" s="249">
        <v>13</v>
      </c>
      <c r="AB59" s="249">
        <v>16</v>
      </c>
      <c r="AC59" s="249">
        <v>20</v>
      </c>
      <c r="AD59" s="250">
        <v>66</v>
      </c>
      <c r="AE59" s="14"/>
      <c r="AF59" s="19"/>
      <c r="AG59" s="19"/>
      <c r="AH59" s="19"/>
      <c r="AI59" s="19"/>
      <c r="AJ59" s="19"/>
      <c r="AK59" s="19"/>
      <c r="AL59" s="19"/>
      <c r="AM59" s="19"/>
      <c r="AN59" s="13"/>
      <c r="AO59" s="13"/>
      <c r="AP59" s="13"/>
      <c r="AQ59" s="13"/>
      <c r="AR59" s="13"/>
      <c r="AS59" s="13"/>
      <c r="AT59" s="13"/>
      <c r="AU59" s="13"/>
      <c r="AV59" s="19"/>
      <c r="AW59" s="19"/>
      <c r="AX59" s="19"/>
      <c r="AY59" s="19"/>
      <c r="AZ59" s="13"/>
      <c r="BA59" s="13"/>
      <c r="BB59" s="14"/>
      <c r="BC59" s="20"/>
      <c r="BD59" s="20"/>
      <c r="BE59" s="20"/>
      <c r="BF59" s="20"/>
      <c r="BG59" s="20"/>
      <c r="BH59" s="14"/>
      <c r="BI59" s="19"/>
      <c r="BJ59" s="19"/>
      <c r="BK59" s="19"/>
      <c r="BL59" s="13"/>
      <c r="BM59" s="13"/>
      <c r="BN59" s="14"/>
      <c r="BO59" s="14"/>
      <c r="BP59" s="14"/>
    </row>
    <row r="60" spans="3:68" ht="5.0999999999999996" customHeight="1" x14ac:dyDescent="0.2">
      <c r="C60" s="12"/>
      <c r="D60" s="33"/>
      <c r="E60" s="9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19"/>
      <c r="AG60" s="19"/>
      <c r="AH60" s="19"/>
      <c r="AI60" s="19"/>
      <c r="AJ60" s="19"/>
      <c r="AK60" s="19"/>
      <c r="AL60" s="19"/>
      <c r="AM60" s="19"/>
      <c r="AN60" s="13"/>
      <c r="AO60" s="13"/>
      <c r="AP60" s="13"/>
      <c r="AQ60" s="13"/>
      <c r="AR60" s="13"/>
      <c r="AS60" s="13"/>
      <c r="AT60" s="13"/>
      <c r="AU60" s="13"/>
      <c r="AV60" s="19"/>
      <c r="AW60" s="19"/>
      <c r="AX60" s="19"/>
      <c r="AY60" s="19"/>
      <c r="AZ60" s="13"/>
      <c r="BA60" s="13"/>
      <c r="BB60" s="14"/>
      <c r="BC60" s="20"/>
      <c r="BD60" s="20"/>
      <c r="BE60" s="20"/>
      <c r="BF60" s="20"/>
      <c r="BG60" s="20"/>
      <c r="BH60" s="14"/>
      <c r="BI60" s="19"/>
      <c r="BJ60" s="19"/>
      <c r="BK60" s="19"/>
      <c r="BL60" s="13"/>
      <c r="BM60" s="13"/>
      <c r="BN60" s="14"/>
      <c r="BO60" s="14"/>
      <c r="BP60" s="14"/>
    </row>
    <row r="61" spans="3:68" ht="15" customHeight="1" x14ac:dyDescent="0.2">
      <c r="C61" s="374" t="s">
        <v>323</v>
      </c>
      <c r="D61" s="197" t="s">
        <v>226</v>
      </c>
      <c r="E61" s="102"/>
      <c r="F61" s="41">
        <v>0</v>
      </c>
      <c r="G61" s="42">
        <v>0</v>
      </c>
      <c r="H61" s="42">
        <v>0</v>
      </c>
      <c r="I61" s="42">
        <v>0</v>
      </c>
      <c r="J61" s="43">
        <v>0</v>
      </c>
      <c r="K61" s="41">
        <v>0</v>
      </c>
      <c r="L61" s="42">
        <v>0</v>
      </c>
      <c r="M61" s="42">
        <v>0</v>
      </c>
      <c r="N61" s="42">
        <v>0</v>
      </c>
      <c r="O61" s="43">
        <v>0</v>
      </c>
      <c r="P61" s="59">
        <v>328</v>
      </c>
      <c r="Q61" s="57">
        <v>385</v>
      </c>
      <c r="R61" s="57">
        <v>371</v>
      </c>
      <c r="S61" s="57">
        <v>412</v>
      </c>
      <c r="T61" s="58">
        <v>1496</v>
      </c>
      <c r="U61" s="59">
        <v>421</v>
      </c>
      <c r="V61" s="57">
        <v>468</v>
      </c>
      <c r="W61" s="57">
        <v>483</v>
      </c>
      <c r="X61" s="57">
        <v>501</v>
      </c>
      <c r="Y61" s="58">
        <v>1873</v>
      </c>
      <c r="Z61" s="59">
        <v>516</v>
      </c>
      <c r="AA61" s="57">
        <v>573</v>
      </c>
      <c r="AB61" s="57">
        <v>584</v>
      </c>
      <c r="AC61" s="57">
        <v>593</v>
      </c>
      <c r="AD61" s="58">
        <v>2266</v>
      </c>
      <c r="AF61" s="16"/>
      <c r="AG61" s="16"/>
      <c r="AH61" s="16"/>
      <c r="AI61" s="16"/>
      <c r="AJ61" s="16"/>
      <c r="AK61" s="16"/>
      <c r="AL61" s="16"/>
      <c r="AM61" s="16"/>
      <c r="AN61" s="55"/>
      <c r="AO61" s="55"/>
      <c r="AP61" s="55"/>
      <c r="AQ61" s="55"/>
      <c r="AR61" s="55"/>
      <c r="AS61" s="55"/>
      <c r="AT61" s="55"/>
      <c r="AU61" s="55"/>
      <c r="AV61" s="14"/>
      <c r="AW61" s="16"/>
      <c r="AX61" s="16"/>
      <c r="AY61" s="16"/>
      <c r="AZ61" s="56"/>
      <c r="BA61" s="56"/>
      <c r="BB61" s="14"/>
      <c r="BC61" s="16"/>
      <c r="BD61" s="16"/>
      <c r="BE61" s="16"/>
      <c r="BF61" s="16"/>
      <c r="BG61" s="16"/>
      <c r="BH61" s="14"/>
      <c r="BI61" s="16"/>
      <c r="BJ61" s="16"/>
      <c r="BK61" s="16"/>
      <c r="BL61" s="56"/>
      <c r="BM61" s="56"/>
      <c r="BN61" s="14"/>
      <c r="BO61" s="14"/>
      <c r="BP61" s="14"/>
    </row>
    <row r="62" spans="3:68" ht="15" customHeight="1" x14ac:dyDescent="0.2">
      <c r="C62" s="374"/>
      <c r="D62" s="198" t="s">
        <v>220</v>
      </c>
      <c r="E62" s="60"/>
      <c r="F62" s="44">
        <v>0</v>
      </c>
      <c r="G62" s="39">
        <v>0</v>
      </c>
      <c r="H62" s="39">
        <v>0</v>
      </c>
      <c r="I62" s="39">
        <v>0</v>
      </c>
      <c r="J62" s="45">
        <v>0</v>
      </c>
      <c r="K62" s="44">
        <v>0</v>
      </c>
      <c r="L62" s="39">
        <v>0</v>
      </c>
      <c r="M62" s="39">
        <v>0</v>
      </c>
      <c r="N62" s="39">
        <v>0</v>
      </c>
      <c r="O62" s="45">
        <v>0</v>
      </c>
      <c r="P62" s="44">
        <v>0</v>
      </c>
      <c r="Q62" s="61">
        <f>+Q63/P61</f>
        <v>3.048780487804878E-2</v>
      </c>
      <c r="R62" s="61">
        <f t="shared" ref="R62:S62" si="59">+R63/Q61</f>
        <v>3.1168831168831169E-2</v>
      </c>
      <c r="S62" s="61">
        <f t="shared" si="59"/>
        <v>3.2345013477088951E-2</v>
      </c>
      <c r="T62" s="62">
        <f>+T63/SUM(P61:R61)</f>
        <v>3.136531365313653E-2</v>
      </c>
      <c r="U62" s="60">
        <f>+U63/S61</f>
        <v>3.1553398058252427E-2</v>
      </c>
      <c r="V62" s="61">
        <f>+V63/U61</f>
        <v>3.0878859857482184E-2</v>
      </c>
      <c r="W62" s="61">
        <f t="shared" ref="W62:X62" si="60">+W63/V61</f>
        <v>3.2051282051282048E-2</v>
      </c>
      <c r="X62" s="61">
        <f t="shared" si="60"/>
        <v>3.1055900621118012E-2</v>
      </c>
      <c r="Y62" s="62">
        <f>+Y63/SUM(S61,U61:W61)</f>
        <v>3.0829596412556053E-2</v>
      </c>
      <c r="Z62" s="60">
        <f>+Z63/X61</f>
        <v>3.1936127744510975E-2</v>
      </c>
      <c r="AA62" s="61">
        <f>+AA63/Z61</f>
        <v>2.9069767441860465E-2</v>
      </c>
      <c r="AB62" s="61">
        <f t="shared" ref="AB62" si="61">+AB63/AA61</f>
        <v>2.9668411867364748E-2</v>
      </c>
      <c r="AC62" s="61">
        <f t="shared" ref="AC62" si="62">+AC63/AB61</f>
        <v>3.0821917808219176E-2</v>
      </c>
      <c r="AD62" s="62">
        <f>+AD63/SUM(X61,Z61:AB61)</f>
        <v>3.0358785648574058E-2</v>
      </c>
      <c r="AF62" s="16"/>
      <c r="AG62" s="16"/>
      <c r="AH62" s="16"/>
      <c r="AI62" s="16"/>
      <c r="AJ62" s="16"/>
      <c r="AK62" s="16"/>
      <c r="AL62" s="16"/>
      <c r="AM62" s="16"/>
      <c r="AN62" s="55"/>
      <c r="AO62" s="55"/>
      <c r="AP62" s="55"/>
      <c r="AQ62" s="55"/>
      <c r="AR62" s="55"/>
      <c r="AS62" s="55"/>
      <c r="AT62" s="55"/>
      <c r="AU62" s="55"/>
      <c r="AV62" s="14"/>
      <c r="AW62" s="16"/>
      <c r="AX62" s="16"/>
      <c r="AY62" s="16"/>
      <c r="AZ62" s="56"/>
      <c r="BA62" s="56"/>
      <c r="BB62" s="14"/>
      <c r="BC62" s="16"/>
      <c r="BD62" s="16"/>
      <c r="BE62" s="16"/>
      <c r="BF62" s="16"/>
      <c r="BG62" s="16"/>
      <c r="BH62" s="14"/>
      <c r="BI62" s="16"/>
      <c r="BJ62" s="16"/>
      <c r="BK62" s="16"/>
      <c r="BL62" s="56"/>
      <c r="BM62" s="56"/>
      <c r="BN62" s="14"/>
      <c r="BO62" s="14"/>
      <c r="BP62" s="14"/>
    </row>
    <row r="63" spans="3:68" s="2" customFormat="1" ht="15" customHeight="1" x14ac:dyDescent="0.2">
      <c r="C63" s="374"/>
      <c r="D63" s="199" t="s">
        <v>221</v>
      </c>
      <c r="E63" s="63"/>
      <c r="F63" s="63">
        <v>0</v>
      </c>
      <c r="G63" s="91">
        <v>0</v>
      </c>
      <c r="H63" s="91">
        <v>0</v>
      </c>
      <c r="I63" s="91">
        <v>0</v>
      </c>
      <c r="J63" s="64">
        <v>0</v>
      </c>
      <c r="K63" s="63">
        <v>0</v>
      </c>
      <c r="L63" s="91">
        <v>0</v>
      </c>
      <c r="M63" s="91">
        <v>0</v>
      </c>
      <c r="N63" s="91">
        <v>0</v>
      </c>
      <c r="O63" s="64">
        <v>0</v>
      </c>
      <c r="P63" s="63">
        <v>0</v>
      </c>
      <c r="Q63" s="252">
        <v>10</v>
      </c>
      <c r="R63" s="252">
        <v>12</v>
      </c>
      <c r="S63" s="252">
        <v>12</v>
      </c>
      <c r="T63" s="253">
        <v>34</v>
      </c>
      <c r="U63" s="251">
        <v>13</v>
      </c>
      <c r="V63" s="252">
        <v>13</v>
      </c>
      <c r="W63" s="252">
        <v>15</v>
      </c>
      <c r="X63" s="252">
        <v>15</v>
      </c>
      <c r="Y63" s="253">
        <v>55</v>
      </c>
      <c r="Z63" s="251">
        <v>16</v>
      </c>
      <c r="AA63" s="252">
        <v>15</v>
      </c>
      <c r="AB63" s="252">
        <v>17</v>
      </c>
      <c r="AC63" s="252">
        <v>18</v>
      </c>
      <c r="AD63" s="253">
        <v>66</v>
      </c>
      <c r="AE63" s="22"/>
      <c r="AF63" s="23"/>
      <c r="AG63" s="23"/>
      <c r="AH63" s="23"/>
      <c r="AI63" s="23"/>
      <c r="AJ63" s="23"/>
      <c r="AK63" s="23"/>
      <c r="AL63" s="23"/>
      <c r="AM63" s="23"/>
      <c r="AN63" s="103"/>
      <c r="AO63" s="103"/>
      <c r="AP63" s="103"/>
      <c r="AQ63" s="103"/>
      <c r="AR63" s="24"/>
      <c r="AS63" s="24"/>
      <c r="AT63" s="24"/>
      <c r="AU63" s="24"/>
      <c r="AV63" s="23"/>
      <c r="AW63" s="23"/>
      <c r="AX63" s="23"/>
      <c r="AY63" s="23"/>
      <c r="AZ63" s="24"/>
      <c r="BA63" s="24"/>
      <c r="BB63" s="22"/>
      <c r="BC63" s="30"/>
      <c r="BD63" s="30"/>
      <c r="BE63" s="30"/>
      <c r="BF63" s="30"/>
      <c r="BG63" s="30"/>
      <c r="BH63" s="22"/>
      <c r="BI63" s="23"/>
      <c r="BJ63" s="23"/>
      <c r="BK63" s="23"/>
      <c r="BL63" s="24"/>
      <c r="BM63" s="24"/>
      <c r="BN63" s="22"/>
      <c r="BO63" s="22"/>
      <c r="BP63" s="22"/>
    </row>
    <row r="64" spans="3:68" ht="15" customHeight="1" x14ac:dyDescent="0.2">
      <c r="C64" s="374"/>
      <c r="D64" s="198" t="s">
        <v>222</v>
      </c>
      <c r="E64" s="73"/>
      <c r="F64" s="44">
        <v>0</v>
      </c>
      <c r="G64" s="39">
        <v>0</v>
      </c>
      <c r="H64" s="39">
        <v>0</v>
      </c>
      <c r="I64" s="39">
        <v>0</v>
      </c>
      <c r="J64" s="45">
        <v>0</v>
      </c>
      <c r="K64" s="44">
        <v>0</v>
      </c>
      <c r="L64" s="40">
        <v>0</v>
      </c>
      <c r="M64" s="40">
        <v>0</v>
      </c>
      <c r="N64" s="40">
        <v>0</v>
      </c>
      <c r="O64" s="45">
        <v>0</v>
      </c>
      <c r="P64" s="44">
        <v>0</v>
      </c>
      <c r="Q64" s="71">
        <v>1</v>
      </c>
      <c r="R64" s="71">
        <v>1</v>
      </c>
      <c r="S64" s="71">
        <v>1</v>
      </c>
      <c r="T64" s="72">
        <v>1</v>
      </c>
      <c r="U64" s="73">
        <v>1</v>
      </c>
      <c r="V64" s="71">
        <v>1</v>
      </c>
      <c r="W64" s="71">
        <v>1</v>
      </c>
      <c r="X64" s="71">
        <v>1</v>
      </c>
      <c r="Y64" s="72">
        <v>1</v>
      </c>
      <c r="Z64" s="73">
        <v>1</v>
      </c>
      <c r="AA64" s="71">
        <v>1</v>
      </c>
      <c r="AB64" s="71">
        <v>1</v>
      </c>
      <c r="AC64" s="71">
        <v>1</v>
      </c>
      <c r="AD64" s="72">
        <v>1</v>
      </c>
      <c r="AE64" s="14"/>
      <c r="AF64" s="19"/>
      <c r="AG64" s="19"/>
      <c r="AH64" s="19"/>
      <c r="AI64" s="19"/>
      <c r="AJ64" s="19"/>
      <c r="AK64" s="19"/>
      <c r="AL64" s="19"/>
      <c r="AM64" s="19"/>
      <c r="AN64" s="13"/>
      <c r="AO64" s="13"/>
      <c r="AP64" s="13"/>
      <c r="AQ64" s="13"/>
      <c r="AR64" s="13"/>
      <c r="AS64" s="13"/>
      <c r="AT64" s="13"/>
      <c r="AU64" s="13"/>
      <c r="AV64" s="19"/>
      <c r="AW64" s="19"/>
      <c r="AX64" s="19"/>
      <c r="AY64" s="19"/>
      <c r="AZ64" s="13"/>
      <c r="BA64" s="13"/>
      <c r="BB64" s="14"/>
      <c r="BC64" s="20"/>
      <c r="BD64" s="20"/>
      <c r="BE64" s="20"/>
      <c r="BF64" s="20"/>
      <c r="BG64" s="20"/>
      <c r="BH64" s="14"/>
      <c r="BI64" s="19"/>
      <c r="BJ64" s="19"/>
      <c r="BK64" s="19"/>
      <c r="BL64" s="13"/>
      <c r="BM64" s="13"/>
      <c r="BN64" s="14"/>
      <c r="BO64" s="14"/>
      <c r="BP64" s="14"/>
    </row>
    <row r="65" spans="3:68" ht="15" customHeight="1" x14ac:dyDescent="0.2">
      <c r="C65" s="375"/>
      <c r="D65" s="200" t="s">
        <v>223</v>
      </c>
      <c r="E65" s="67"/>
      <c r="F65" s="67">
        <v>0</v>
      </c>
      <c r="G65" s="68">
        <v>0</v>
      </c>
      <c r="H65" s="68">
        <v>0</v>
      </c>
      <c r="I65" s="68">
        <v>0</v>
      </c>
      <c r="J65" s="69">
        <v>0</v>
      </c>
      <c r="K65" s="67">
        <v>0</v>
      </c>
      <c r="L65" s="68">
        <v>0</v>
      </c>
      <c r="M65" s="68">
        <v>0</v>
      </c>
      <c r="N65" s="68">
        <v>0</v>
      </c>
      <c r="O65" s="69">
        <v>0</v>
      </c>
      <c r="P65" s="67">
        <v>0</v>
      </c>
      <c r="Q65" s="249">
        <v>10</v>
      </c>
      <c r="R65" s="249">
        <v>12</v>
      </c>
      <c r="S65" s="249">
        <v>12</v>
      </c>
      <c r="T65" s="250">
        <v>34</v>
      </c>
      <c r="U65" s="248">
        <v>13</v>
      </c>
      <c r="V65" s="249">
        <v>13</v>
      </c>
      <c r="W65" s="249">
        <v>15</v>
      </c>
      <c r="X65" s="249">
        <v>15</v>
      </c>
      <c r="Y65" s="250">
        <v>55</v>
      </c>
      <c r="Z65" s="248">
        <v>16</v>
      </c>
      <c r="AA65" s="249">
        <v>15</v>
      </c>
      <c r="AB65" s="249">
        <v>17</v>
      </c>
      <c r="AC65" s="249">
        <v>18</v>
      </c>
      <c r="AD65" s="250">
        <v>66</v>
      </c>
      <c r="AE65" s="14"/>
      <c r="AF65" s="19"/>
      <c r="AG65" s="19"/>
      <c r="AH65" s="19"/>
      <c r="AI65" s="19"/>
      <c r="AJ65" s="19"/>
      <c r="AK65" s="19"/>
      <c r="AL65" s="19"/>
      <c r="AM65" s="19"/>
      <c r="AN65" s="13"/>
      <c r="AO65" s="13"/>
      <c r="AP65" s="13"/>
      <c r="AQ65" s="13"/>
      <c r="AR65" s="13"/>
      <c r="AS65" s="13"/>
      <c r="AT65" s="13"/>
      <c r="AU65" s="13"/>
      <c r="AV65" s="19"/>
      <c r="AW65" s="19"/>
      <c r="AX65" s="19"/>
      <c r="AY65" s="19"/>
      <c r="AZ65" s="13"/>
      <c r="BA65" s="13"/>
      <c r="BB65" s="14"/>
      <c r="BC65" s="20"/>
      <c r="BD65" s="20"/>
      <c r="BE65" s="20"/>
      <c r="BF65" s="20"/>
      <c r="BG65" s="20"/>
      <c r="BH65" s="14"/>
      <c r="BI65" s="19"/>
      <c r="BJ65" s="19"/>
      <c r="BK65" s="19"/>
      <c r="BL65" s="13"/>
      <c r="BM65" s="13"/>
      <c r="BN65" s="14"/>
      <c r="BO65" s="14"/>
      <c r="BP65" s="14"/>
    </row>
    <row r="66" spans="3:68" ht="5.0999999999999996" customHeight="1" x14ac:dyDescent="0.2">
      <c r="C66" s="12"/>
      <c r="D66" s="33"/>
      <c r="E66" s="9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19"/>
      <c r="AG66" s="19"/>
      <c r="AH66" s="19"/>
      <c r="AI66" s="19"/>
      <c r="AJ66" s="19"/>
      <c r="AK66" s="19"/>
      <c r="AL66" s="19"/>
      <c r="AM66" s="19"/>
      <c r="AN66" s="13"/>
      <c r="AO66" s="13"/>
      <c r="AP66" s="13"/>
      <c r="AQ66" s="13"/>
      <c r="AR66" s="13"/>
      <c r="AS66" s="13"/>
      <c r="AT66" s="13"/>
      <c r="AU66" s="13"/>
      <c r="AV66" s="19"/>
      <c r="AW66" s="19"/>
      <c r="AX66" s="19"/>
      <c r="AY66" s="19"/>
      <c r="AZ66" s="13"/>
      <c r="BA66" s="13"/>
      <c r="BB66" s="14"/>
      <c r="BC66" s="20"/>
      <c r="BD66" s="20"/>
      <c r="BE66" s="20"/>
      <c r="BF66" s="20"/>
      <c r="BG66" s="20"/>
      <c r="BH66" s="14"/>
      <c r="BI66" s="19"/>
      <c r="BJ66" s="19"/>
      <c r="BK66" s="19"/>
      <c r="BL66" s="13"/>
      <c r="BM66" s="13"/>
      <c r="BN66" s="14"/>
      <c r="BO66" s="14"/>
      <c r="BP66" s="14"/>
    </row>
    <row r="67" spans="3:68" ht="15" customHeight="1" x14ac:dyDescent="0.2">
      <c r="C67" s="374" t="s">
        <v>18</v>
      </c>
      <c r="D67" s="197" t="s">
        <v>219</v>
      </c>
      <c r="E67" s="102"/>
      <c r="F67" s="41">
        <v>0</v>
      </c>
      <c r="G67" s="42">
        <v>0</v>
      </c>
      <c r="H67" s="42">
        <v>0</v>
      </c>
      <c r="I67" s="42">
        <v>0</v>
      </c>
      <c r="J67" s="43">
        <v>0</v>
      </c>
      <c r="K67" s="41">
        <v>0</v>
      </c>
      <c r="L67" s="42">
        <v>0</v>
      </c>
      <c r="M67" s="42">
        <v>0</v>
      </c>
      <c r="N67" s="42">
        <v>0</v>
      </c>
      <c r="O67" s="43">
        <v>0</v>
      </c>
      <c r="P67" s="41">
        <v>0</v>
      </c>
      <c r="Q67" s="42">
        <v>0</v>
      </c>
      <c r="R67" s="42">
        <v>0</v>
      </c>
      <c r="S67" s="42">
        <v>0</v>
      </c>
      <c r="T67" s="43">
        <v>0</v>
      </c>
      <c r="U67" s="41">
        <v>0</v>
      </c>
      <c r="V67" s="42">
        <v>0</v>
      </c>
      <c r="W67" s="42">
        <v>0</v>
      </c>
      <c r="X67" s="42">
        <v>0</v>
      </c>
      <c r="Y67" s="43">
        <v>0</v>
      </c>
      <c r="Z67" s="59">
        <v>443</v>
      </c>
      <c r="AA67" s="57">
        <v>437</v>
      </c>
      <c r="AB67" s="57">
        <v>448</v>
      </c>
      <c r="AC67" s="143">
        <v>413</v>
      </c>
      <c r="AD67" s="142">
        <v>1741</v>
      </c>
      <c r="AF67" s="16"/>
      <c r="AG67" s="16"/>
      <c r="AH67" s="16"/>
      <c r="AI67" s="16"/>
      <c r="AJ67" s="16"/>
      <c r="AK67" s="16"/>
      <c r="AL67" s="16"/>
      <c r="AM67" s="16"/>
      <c r="AN67" s="55"/>
      <c r="AO67" s="55"/>
      <c r="AP67" s="55"/>
      <c r="AQ67" s="55"/>
      <c r="AR67" s="55"/>
      <c r="AS67" s="55"/>
      <c r="AT67" s="55"/>
      <c r="AU67" s="55"/>
      <c r="AV67" s="14"/>
      <c r="AW67" s="16"/>
      <c r="AX67" s="16"/>
      <c r="AY67" s="16"/>
      <c r="AZ67" s="56"/>
      <c r="BA67" s="56"/>
      <c r="BB67" s="14"/>
      <c r="BC67" s="16"/>
      <c r="BD67" s="16"/>
      <c r="BE67" s="16"/>
      <c r="BF67" s="16"/>
      <c r="BG67" s="16"/>
      <c r="BH67" s="14"/>
      <c r="BI67" s="16"/>
      <c r="BJ67" s="16"/>
      <c r="BK67" s="16"/>
      <c r="BL67" s="56"/>
      <c r="BM67" s="56"/>
      <c r="BN67" s="14"/>
      <c r="BO67" s="14"/>
      <c r="BP67" s="14"/>
    </row>
    <row r="68" spans="3:68" ht="15" customHeight="1" x14ac:dyDescent="0.2">
      <c r="C68" s="374"/>
      <c r="D68" s="198" t="s">
        <v>220</v>
      </c>
      <c r="E68" s="60"/>
      <c r="F68" s="44">
        <v>0</v>
      </c>
      <c r="G68" s="39">
        <v>0</v>
      </c>
      <c r="H68" s="39">
        <v>0</v>
      </c>
      <c r="I68" s="39">
        <v>0</v>
      </c>
      <c r="J68" s="45">
        <v>0</v>
      </c>
      <c r="K68" s="44">
        <v>0</v>
      </c>
      <c r="L68" s="39">
        <v>0</v>
      </c>
      <c r="M68" s="39">
        <v>0</v>
      </c>
      <c r="N68" s="39">
        <v>0</v>
      </c>
      <c r="O68" s="45">
        <v>0</v>
      </c>
      <c r="P68" s="44">
        <v>0</v>
      </c>
      <c r="Q68" s="39">
        <v>0</v>
      </c>
      <c r="R68" s="39">
        <v>0</v>
      </c>
      <c r="S68" s="39">
        <v>0</v>
      </c>
      <c r="T68" s="45">
        <v>0</v>
      </c>
      <c r="U68" s="44">
        <v>0</v>
      </c>
      <c r="V68" s="39">
        <v>0</v>
      </c>
      <c r="W68" s="39">
        <v>0</v>
      </c>
      <c r="X68" s="39">
        <v>0</v>
      </c>
      <c r="Y68" s="45">
        <v>0</v>
      </c>
      <c r="Z68" s="44">
        <v>0</v>
      </c>
      <c r="AA68" s="61">
        <f>+AA69/Z67</f>
        <v>2.9345372460496615E-2</v>
      </c>
      <c r="AB68" s="61">
        <f t="shared" ref="AB68:AC68" si="63">+AB69/AA67</f>
        <v>3.4324942791762014E-2</v>
      </c>
      <c r="AC68" s="61">
        <f t="shared" si="63"/>
        <v>3.7946428571428568E-2</v>
      </c>
      <c r="AD68" s="62">
        <f>+AD69/SUM(Z67:AB67)</f>
        <v>3.3885542168674697E-2</v>
      </c>
      <c r="AF68" s="16"/>
      <c r="AG68" s="16"/>
      <c r="AH68" s="16"/>
      <c r="AI68" s="16"/>
      <c r="AJ68" s="16"/>
      <c r="AK68" s="16"/>
      <c r="AL68" s="16"/>
      <c r="AM68" s="16"/>
      <c r="AN68" s="55"/>
      <c r="AO68" s="55"/>
      <c r="AP68" s="55"/>
      <c r="AQ68" s="55"/>
      <c r="AR68" s="55"/>
      <c r="AS68" s="55"/>
      <c r="AT68" s="55"/>
      <c r="AU68" s="55"/>
      <c r="AV68" s="14"/>
      <c r="AW68" s="16"/>
      <c r="AX68" s="16"/>
      <c r="AY68" s="16"/>
      <c r="AZ68" s="56"/>
      <c r="BA68" s="56"/>
      <c r="BB68" s="14"/>
      <c r="BC68" s="16"/>
      <c r="BD68" s="16"/>
      <c r="BE68" s="16"/>
      <c r="BF68" s="16"/>
      <c r="BG68" s="16"/>
      <c r="BH68" s="14"/>
      <c r="BI68" s="16"/>
      <c r="BJ68" s="16"/>
      <c r="BK68" s="16"/>
      <c r="BL68" s="56"/>
      <c r="BM68" s="56"/>
      <c r="BN68" s="14"/>
      <c r="BO68" s="14"/>
      <c r="BP68" s="14"/>
    </row>
    <row r="69" spans="3:68" s="2" customFormat="1" ht="15" customHeight="1" x14ac:dyDescent="0.2">
      <c r="C69" s="374"/>
      <c r="D69" s="199" t="s">
        <v>221</v>
      </c>
      <c r="E69" s="63"/>
      <c r="F69" s="63">
        <v>0</v>
      </c>
      <c r="G69" s="91">
        <v>0</v>
      </c>
      <c r="H69" s="91">
        <v>0</v>
      </c>
      <c r="I69" s="91">
        <v>0</v>
      </c>
      <c r="J69" s="64">
        <v>0</v>
      </c>
      <c r="K69" s="63">
        <v>0</v>
      </c>
      <c r="L69" s="91">
        <v>0</v>
      </c>
      <c r="M69" s="91">
        <v>0</v>
      </c>
      <c r="N69" s="91">
        <v>0</v>
      </c>
      <c r="O69" s="64">
        <v>0</v>
      </c>
      <c r="P69" s="63">
        <v>0</v>
      </c>
      <c r="Q69" s="91">
        <v>0</v>
      </c>
      <c r="R69" s="91">
        <v>0</v>
      </c>
      <c r="S69" s="91">
        <v>0</v>
      </c>
      <c r="T69" s="64">
        <v>0</v>
      </c>
      <c r="U69" s="63">
        <v>0</v>
      </c>
      <c r="V69" s="91">
        <v>0</v>
      </c>
      <c r="W69" s="91">
        <v>0</v>
      </c>
      <c r="X69" s="91">
        <v>0</v>
      </c>
      <c r="Y69" s="64">
        <v>0</v>
      </c>
      <c r="Z69" s="63">
        <v>0</v>
      </c>
      <c r="AA69" s="252">
        <v>13</v>
      </c>
      <c r="AB69" s="252">
        <v>15</v>
      </c>
      <c r="AC69" s="252">
        <v>17</v>
      </c>
      <c r="AD69" s="253">
        <v>45</v>
      </c>
      <c r="AE69" s="22"/>
      <c r="AF69" s="23"/>
      <c r="AG69" s="23"/>
      <c r="AH69" s="23"/>
      <c r="AI69" s="23"/>
      <c r="AJ69" s="23"/>
      <c r="AK69" s="23"/>
      <c r="AL69" s="23"/>
      <c r="AM69" s="23"/>
      <c r="AN69" s="103"/>
      <c r="AO69" s="103"/>
      <c r="AP69" s="103"/>
      <c r="AQ69" s="103"/>
      <c r="AR69" s="24"/>
      <c r="AS69" s="24"/>
      <c r="AT69" s="24"/>
      <c r="AU69" s="24"/>
      <c r="AV69" s="23"/>
      <c r="AW69" s="23"/>
      <c r="AX69" s="23"/>
      <c r="AY69" s="23"/>
      <c r="AZ69" s="24"/>
      <c r="BA69" s="24"/>
      <c r="BB69" s="22"/>
      <c r="BC69" s="30"/>
      <c r="BD69" s="30"/>
      <c r="BE69" s="30"/>
      <c r="BF69" s="30"/>
      <c r="BG69" s="30"/>
      <c r="BH69" s="22"/>
      <c r="BI69" s="23"/>
      <c r="BJ69" s="23"/>
      <c r="BK69" s="23"/>
      <c r="BL69" s="24"/>
      <c r="BM69" s="24"/>
      <c r="BN69" s="22"/>
      <c r="BO69" s="22"/>
      <c r="BP69" s="22"/>
    </row>
    <row r="70" spans="3:68" ht="15" customHeight="1" x14ac:dyDescent="0.2">
      <c r="C70" s="374"/>
      <c r="D70" s="198" t="s">
        <v>222</v>
      </c>
      <c r="E70" s="73"/>
      <c r="F70" s="44">
        <v>0</v>
      </c>
      <c r="G70" s="39">
        <v>0</v>
      </c>
      <c r="H70" s="39">
        <v>0</v>
      </c>
      <c r="I70" s="39">
        <v>0</v>
      </c>
      <c r="J70" s="45">
        <v>0</v>
      </c>
      <c r="K70" s="44">
        <v>0</v>
      </c>
      <c r="L70" s="39">
        <v>0</v>
      </c>
      <c r="M70" s="39">
        <v>0</v>
      </c>
      <c r="N70" s="39">
        <v>0</v>
      </c>
      <c r="O70" s="45">
        <v>0</v>
      </c>
      <c r="P70" s="44">
        <v>0</v>
      </c>
      <c r="Q70" s="39">
        <v>0</v>
      </c>
      <c r="R70" s="39">
        <v>0</v>
      </c>
      <c r="S70" s="39">
        <v>0</v>
      </c>
      <c r="T70" s="45">
        <v>0</v>
      </c>
      <c r="U70" s="44">
        <v>0</v>
      </c>
      <c r="V70" s="39">
        <v>0</v>
      </c>
      <c r="W70" s="39">
        <v>0</v>
      </c>
      <c r="X70" s="39">
        <v>0</v>
      </c>
      <c r="Y70" s="45">
        <v>0</v>
      </c>
      <c r="Z70" s="44">
        <v>0</v>
      </c>
      <c r="AA70" s="71">
        <v>1</v>
      </c>
      <c r="AB70" s="71">
        <v>1</v>
      </c>
      <c r="AC70" s="71">
        <v>1</v>
      </c>
      <c r="AD70" s="72">
        <v>1</v>
      </c>
      <c r="AE70" s="14"/>
      <c r="AF70" s="19"/>
      <c r="AG70" s="19"/>
      <c r="AH70" s="19"/>
      <c r="AI70" s="19"/>
      <c r="AJ70" s="19"/>
      <c r="AK70" s="19"/>
      <c r="AL70" s="19"/>
      <c r="AM70" s="19"/>
      <c r="AN70" s="13"/>
      <c r="AO70" s="13"/>
      <c r="AP70" s="13"/>
      <c r="AQ70" s="13"/>
      <c r="AR70" s="13"/>
      <c r="AS70" s="13"/>
      <c r="AT70" s="13"/>
      <c r="AU70" s="13"/>
      <c r="AV70" s="19"/>
      <c r="AW70" s="19"/>
      <c r="AX70" s="19"/>
      <c r="AY70" s="19"/>
      <c r="AZ70" s="13"/>
      <c r="BA70" s="13"/>
      <c r="BB70" s="14"/>
      <c r="BC70" s="20"/>
      <c r="BD70" s="20"/>
      <c r="BE70" s="20"/>
      <c r="BF70" s="20"/>
      <c r="BG70" s="20"/>
      <c r="BH70" s="14"/>
      <c r="BI70" s="19"/>
      <c r="BJ70" s="19"/>
      <c r="BK70" s="19"/>
      <c r="BL70" s="13"/>
      <c r="BM70" s="13"/>
      <c r="BN70" s="14"/>
      <c r="BO70" s="14"/>
      <c r="BP70" s="14"/>
    </row>
    <row r="71" spans="3:68" ht="15" customHeight="1" x14ac:dyDescent="0.2">
      <c r="C71" s="375"/>
      <c r="D71" s="200" t="s">
        <v>223</v>
      </c>
      <c r="E71" s="67"/>
      <c r="F71" s="67">
        <v>0</v>
      </c>
      <c r="G71" s="68">
        <v>0</v>
      </c>
      <c r="H71" s="68">
        <v>0</v>
      </c>
      <c r="I71" s="68">
        <v>0</v>
      </c>
      <c r="J71" s="69">
        <v>0</v>
      </c>
      <c r="K71" s="67">
        <v>0</v>
      </c>
      <c r="L71" s="68">
        <v>0</v>
      </c>
      <c r="M71" s="68">
        <v>0</v>
      </c>
      <c r="N71" s="68">
        <v>0</v>
      </c>
      <c r="O71" s="69">
        <v>0</v>
      </c>
      <c r="P71" s="67">
        <v>0</v>
      </c>
      <c r="Q71" s="68">
        <v>0</v>
      </c>
      <c r="R71" s="68">
        <v>0</v>
      </c>
      <c r="S71" s="68">
        <v>0</v>
      </c>
      <c r="T71" s="69">
        <v>0</v>
      </c>
      <c r="U71" s="67">
        <v>0</v>
      </c>
      <c r="V71" s="68">
        <v>0</v>
      </c>
      <c r="W71" s="68">
        <v>0</v>
      </c>
      <c r="X71" s="68">
        <v>0</v>
      </c>
      <c r="Y71" s="69">
        <v>0</v>
      </c>
      <c r="Z71" s="67">
        <v>0</v>
      </c>
      <c r="AA71" s="249">
        <v>13</v>
      </c>
      <c r="AB71" s="249">
        <v>15</v>
      </c>
      <c r="AC71" s="249">
        <v>17</v>
      </c>
      <c r="AD71" s="250">
        <v>45</v>
      </c>
      <c r="AE71" s="14"/>
      <c r="AF71" s="19"/>
      <c r="AG71" s="19"/>
      <c r="AH71" s="19"/>
      <c r="AI71" s="19"/>
      <c r="AJ71" s="19"/>
      <c r="AK71" s="19"/>
      <c r="AL71" s="19"/>
      <c r="AM71" s="19"/>
      <c r="AN71" s="13"/>
      <c r="AO71" s="13"/>
      <c r="AP71" s="13"/>
      <c r="AQ71" s="13"/>
      <c r="AR71" s="13"/>
      <c r="AS71" s="13"/>
      <c r="AT71" s="13"/>
      <c r="AU71" s="13"/>
      <c r="AV71" s="19"/>
      <c r="AW71" s="19"/>
      <c r="AX71" s="19"/>
      <c r="AY71" s="19"/>
      <c r="AZ71" s="13"/>
      <c r="BA71" s="13"/>
      <c r="BB71" s="14"/>
      <c r="BC71" s="20"/>
      <c r="BD71" s="20"/>
      <c r="BE71" s="20"/>
      <c r="BF71" s="20"/>
      <c r="BG71" s="20"/>
      <c r="BH71" s="14"/>
      <c r="BI71" s="19"/>
      <c r="BJ71" s="19"/>
      <c r="BK71" s="19"/>
      <c r="BL71" s="13"/>
      <c r="BM71" s="13"/>
      <c r="BN71" s="14"/>
      <c r="BO71" s="14"/>
      <c r="BP71" s="14"/>
    </row>
    <row r="72" spans="3:68" ht="5.0999999999999996" customHeight="1" x14ac:dyDescent="0.2">
      <c r="C72" s="12"/>
      <c r="D72" s="33"/>
      <c r="E72" s="9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19"/>
      <c r="AG72" s="19"/>
      <c r="AH72" s="19"/>
      <c r="AI72" s="19"/>
      <c r="AJ72" s="19"/>
      <c r="AK72" s="19"/>
      <c r="AL72" s="19"/>
      <c r="AM72" s="19"/>
      <c r="AN72" s="13"/>
      <c r="AO72" s="13"/>
      <c r="AP72" s="13"/>
      <c r="AQ72" s="13"/>
      <c r="AR72" s="13"/>
      <c r="AS72" s="13"/>
      <c r="AT72" s="13"/>
      <c r="AU72" s="13"/>
      <c r="AV72" s="19"/>
      <c r="AW72" s="19"/>
      <c r="AX72" s="19"/>
      <c r="AY72" s="19"/>
      <c r="AZ72" s="13"/>
      <c r="BA72" s="13"/>
      <c r="BB72" s="14"/>
      <c r="BC72" s="20"/>
      <c r="BD72" s="20"/>
      <c r="BE72" s="20"/>
      <c r="BF72" s="20"/>
      <c r="BG72" s="20"/>
      <c r="BH72" s="14"/>
      <c r="BI72" s="19"/>
      <c r="BJ72" s="19"/>
      <c r="BK72" s="19"/>
      <c r="BL72" s="13"/>
      <c r="BM72" s="13"/>
      <c r="BN72" s="14"/>
      <c r="BO72" s="14"/>
      <c r="BP72" s="14"/>
    </row>
    <row r="73" spans="3:68" ht="15" customHeight="1" x14ac:dyDescent="0.2">
      <c r="C73" s="374" t="s">
        <v>19</v>
      </c>
      <c r="D73" s="197" t="s">
        <v>219</v>
      </c>
      <c r="E73" s="102"/>
      <c r="F73" s="41">
        <v>0</v>
      </c>
      <c r="G73" s="42">
        <v>0</v>
      </c>
      <c r="H73" s="42">
        <v>0</v>
      </c>
      <c r="I73" s="42">
        <v>0</v>
      </c>
      <c r="J73" s="43">
        <v>0</v>
      </c>
      <c r="K73" s="41">
        <v>0</v>
      </c>
      <c r="L73" s="57">
        <v>20</v>
      </c>
      <c r="M73" s="57">
        <v>53</v>
      </c>
      <c r="N73" s="57">
        <v>64</v>
      </c>
      <c r="O73" s="58">
        <v>137</v>
      </c>
      <c r="P73" s="59">
        <v>72</v>
      </c>
      <c r="Q73" s="57">
        <v>89</v>
      </c>
      <c r="R73" s="57">
        <v>101</v>
      </c>
      <c r="S73" s="57">
        <v>118</v>
      </c>
      <c r="T73" s="58">
        <v>380</v>
      </c>
      <c r="U73" s="59">
        <v>146</v>
      </c>
      <c r="V73" s="57">
        <v>159</v>
      </c>
      <c r="W73" s="57">
        <v>180</v>
      </c>
      <c r="X73" s="57">
        <v>195</v>
      </c>
      <c r="Y73" s="58">
        <v>680</v>
      </c>
      <c r="Z73" s="59">
        <v>222</v>
      </c>
      <c r="AA73" s="57">
        <v>260</v>
      </c>
      <c r="AB73" s="57">
        <v>283</v>
      </c>
      <c r="AC73" s="57">
        <v>298</v>
      </c>
      <c r="AD73" s="58">
        <v>1063</v>
      </c>
      <c r="AF73" s="16"/>
      <c r="AG73" s="16"/>
      <c r="AH73" s="16"/>
      <c r="AI73" s="16"/>
      <c r="AJ73" s="16"/>
      <c r="AK73" s="16"/>
      <c r="AL73" s="16"/>
      <c r="AM73" s="16"/>
      <c r="AN73" s="55"/>
      <c r="AO73" s="55"/>
      <c r="AP73" s="55"/>
      <c r="AQ73" s="55"/>
      <c r="AR73" s="55"/>
      <c r="AS73" s="55"/>
      <c r="AT73" s="55"/>
      <c r="AU73" s="55"/>
      <c r="AV73" s="14"/>
      <c r="AW73" s="16"/>
      <c r="AX73" s="16"/>
      <c r="AY73" s="16"/>
      <c r="AZ73" s="56"/>
      <c r="BA73" s="56"/>
      <c r="BB73" s="14"/>
      <c r="BC73" s="16"/>
      <c r="BD73" s="16"/>
      <c r="BE73" s="16"/>
      <c r="BF73" s="16"/>
      <c r="BG73" s="16"/>
      <c r="BH73" s="14"/>
      <c r="BI73" s="16"/>
      <c r="BJ73" s="16"/>
      <c r="BK73" s="16"/>
      <c r="BL73" s="56"/>
      <c r="BM73" s="56"/>
      <c r="BN73" s="14"/>
      <c r="BO73" s="14"/>
      <c r="BP73" s="14"/>
    </row>
    <row r="74" spans="3:68" ht="15" customHeight="1" x14ac:dyDescent="0.2">
      <c r="C74" s="374"/>
      <c r="D74" s="198" t="s">
        <v>220</v>
      </c>
      <c r="E74" s="60"/>
      <c r="F74" s="44">
        <v>0</v>
      </c>
      <c r="G74" s="39">
        <v>0</v>
      </c>
      <c r="H74" s="39">
        <v>0</v>
      </c>
      <c r="I74" s="39">
        <v>0</v>
      </c>
      <c r="J74" s="45">
        <v>0</v>
      </c>
      <c r="K74" s="44">
        <v>0</v>
      </c>
      <c r="L74" s="39">
        <v>0</v>
      </c>
      <c r="M74" s="61">
        <f>+M75/L73</f>
        <v>0.05</v>
      </c>
      <c r="N74" s="61">
        <f>+N75/M73</f>
        <v>3.7735849056603772E-2</v>
      </c>
      <c r="O74" s="62">
        <f>+O75/SUM(L73:M73)</f>
        <v>4.1095890410958902E-2</v>
      </c>
      <c r="P74" s="60">
        <f>+P75/N73</f>
        <v>4.6875E-2</v>
      </c>
      <c r="Q74" s="61">
        <f>+Q75/P73</f>
        <v>4.1666666666666664E-2</v>
      </c>
      <c r="R74" s="61">
        <f t="shared" ref="R74:S74" si="64">+R75/Q73</f>
        <v>3.3707865168539325E-2</v>
      </c>
      <c r="S74" s="61">
        <f t="shared" si="64"/>
        <v>4.9504950495049507E-2</v>
      </c>
      <c r="T74" s="62">
        <f>+T75/SUM(N73,P73:R73)</f>
        <v>3.9877300613496931E-2</v>
      </c>
      <c r="U74" s="60">
        <f>+U75/S73</f>
        <v>4.2372881355932202E-2</v>
      </c>
      <c r="V74" s="61">
        <f>+V75/U73</f>
        <v>4.1095890410958902E-2</v>
      </c>
      <c r="W74" s="61">
        <f t="shared" ref="W74" si="65">+W75/V73</f>
        <v>3.7735849056603772E-2</v>
      </c>
      <c r="X74" s="61">
        <f t="shared" ref="X74" si="66">+X75/W73</f>
        <v>3.888888888888889E-2</v>
      </c>
      <c r="Y74" s="62">
        <f>+Y75/SUM(S73,U73:W73)</f>
        <v>4.1459369817578771E-2</v>
      </c>
      <c r="Z74" s="60">
        <f>+Z75/X73</f>
        <v>4.1025641025641026E-2</v>
      </c>
      <c r="AA74" s="61">
        <f>+AA75/Z73</f>
        <v>4.0540540540540543E-2</v>
      </c>
      <c r="AB74" s="61">
        <f t="shared" ref="AB74" si="67">+AB75/AA73</f>
        <v>4.230769230769231E-2</v>
      </c>
      <c r="AC74" s="61">
        <f t="shared" ref="AC74" si="68">+AC75/AB73</f>
        <v>4.2402826855123678E-2</v>
      </c>
      <c r="AD74" s="62">
        <f>+AD75/SUM(X73,Z73:AB73)</f>
        <v>4.1666666666666664E-2</v>
      </c>
      <c r="AF74" s="16"/>
      <c r="AG74" s="16"/>
      <c r="AH74" s="16"/>
      <c r="AI74" s="16"/>
      <c r="AJ74" s="16"/>
      <c r="AK74" s="16"/>
      <c r="AL74" s="16"/>
      <c r="AM74" s="16"/>
      <c r="AN74" s="55"/>
      <c r="AO74" s="55"/>
      <c r="AP74" s="55"/>
      <c r="AQ74" s="55"/>
      <c r="AR74" s="55"/>
      <c r="AS74" s="55"/>
      <c r="AT74" s="55"/>
      <c r="AU74" s="55"/>
      <c r="AV74" s="14"/>
      <c r="AW74" s="16"/>
      <c r="AX74" s="16"/>
      <c r="AY74" s="16"/>
      <c r="AZ74" s="56"/>
      <c r="BA74" s="56"/>
      <c r="BB74" s="14"/>
      <c r="BC74" s="16"/>
      <c r="BD74" s="16"/>
      <c r="BE74" s="16"/>
      <c r="BF74" s="16"/>
      <c r="BG74" s="16"/>
      <c r="BH74" s="14"/>
      <c r="BI74" s="16"/>
      <c r="BJ74" s="16"/>
      <c r="BK74" s="16"/>
      <c r="BL74" s="56"/>
      <c r="BM74" s="56"/>
      <c r="BN74" s="14"/>
      <c r="BO74" s="14"/>
      <c r="BP74" s="14"/>
    </row>
    <row r="75" spans="3:68" s="2" customFormat="1" ht="15" customHeight="1" x14ac:dyDescent="0.2">
      <c r="C75" s="374"/>
      <c r="D75" s="199" t="s">
        <v>221</v>
      </c>
      <c r="E75" s="63"/>
      <c r="F75" s="63">
        <v>0</v>
      </c>
      <c r="G75" s="91">
        <v>0</v>
      </c>
      <c r="H75" s="91">
        <v>0</v>
      </c>
      <c r="I75" s="91">
        <v>0</v>
      </c>
      <c r="J75" s="64">
        <v>0</v>
      </c>
      <c r="K75" s="63">
        <v>0</v>
      </c>
      <c r="L75" s="91">
        <v>0</v>
      </c>
      <c r="M75" s="252">
        <v>1</v>
      </c>
      <c r="N75" s="252">
        <v>2</v>
      </c>
      <c r="O75" s="253">
        <v>3</v>
      </c>
      <c r="P75" s="251">
        <v>3</v>
      </c>
      <c r="Q75" s="252">
        <v>3</v>
      </c>
      <c r="R75" s="252">
        <v>3</v>
      </c>
      <c r="S75" s="252">
        <v>5</v>
      </c>
      <c r="T75" s="253">
        <v>13</v>
      </c>
      <c r="U75" s="251">
        <v>5</v>
      </c>
      <c r="V75" s="252">
        <v>6</v>
      </c>
      <c r="W75" s="252">
        <v>6</v>
      </c>
      <c r="X75" s="252">
        <v>7</v>
      </c>
      <c r="Y75" s="253">
        <v>25</v>
      </c>
      <c r="Z75" s="251">
        <v>8</v>
      </c>
      <c r="AA75" s="252">
        <v>9</v>
      </c>
      <c r="AB75" s="252">
        <v>11</v>
      </c>
      <c r="AC75" s="252">
        <v>12</v>
      </c>
      <c r="AD75" s="253">
        <v>40</v>
      </c>
      <c r="AE75" s="22"/>
      <c r="AF75" s="23"/>
      <c r="AG75" s="23"/>
      <c r="AH75" s="23"/>
      <c r="AI75" s="23"/>
      <c r="AJ75" s="23"/>
      <c r="AK75" s="23"/>
      <c r="AL75" s="23"/>
      <c r="AM75" s="23"/>
      <c r="AN75" s="103"/>
      <c r="AO75" s="103"/>
      <c r="AP75" s="103"/>
      <c r="AQ75" s="103"/>
      <c r="AR75" s="24"/>
      <c r="AS75" s="24"/>
      <c r="AT75" s="24"/>
      <c r="AU75" s="24"/>
      <c r="AV75" s="23"/>
      <c r="AW75" s="23"/>
      <c r="AX75" s="23"/>
      <c r="AY75" s="23"/>
      <c r="AZ75" s="24"/>
      <c r="BA75" s="24"/>
      <c r="BB75" s="22"/>
      <c r="BC75" s="30"/>
      <c r="BD75" s="30"/>
      <c r="BE75" s="30"/>
      <c r="BF75" s="30"/>
      <c r="BG75" s="30"/>
      <c r="BH75" s="22"/>
      <c r="BI75" s="23"/>
      <c r="BJ75" s="23"/>
      <c r="BK75" s="23"/>
      <c r="BL75" s="24"/>
      <c r="BM75" s="24"/>
      <c r="BN75" s="22"/>
      <c r="BO75" s="22"/>
      <c r="BP75" s="22"/>
    </row>
    <row r="76" spans="3:68" ht="15" customHeight="1" x14ac:dyDescent="0.2">
      <c r="C76" s="374"/>
      <c r="D76" s="198" t="s">
        <v>222</v>
      </c>
      <c r="E76" s="73"/>
      <c r="F76" s="44">
        <v>0</v>
      </c>
      <c r="G76" s="39">
        <v>0</v>
      </c>
      <c r="H76" s="39">
        <v>0</v>
      </c>
      <c r="I76" s="39">
        <v>0</v>
      </c>
      <c r="J76" s="45">
        <v>0</v>
      </c>
      <c r="K76" s="44">
        <v>0</v>
      </c>
      <c r="L76" s="39">
        <v>0</v>
      </c>
      <c r="M76" s="71">
        <v>0.82420000000000004</v>
      </c>
      <c r="N76" s="71">
        <v>0.82420000000000004</v>
      </c>
      <c r="O76" s="72">
        <v>0.82420000000000004</v>
      </c>
      <c r="P76" s="73">
        <v>0.82420000000000004</v>
      </c>
      <c r="Q76" s="71">
        <v>0.82420000000000004</v>
      </c>
      <c r="R76" s="71">
        <v>0.82420000000000004</v>
      </c>
      <c r="S76" s="71">
        <v>0.82420000000000004</v>
      </c>
      <c r="T76" s="72">
        <v>0.82420000000000004</v>
      </c>
      <c r="U76" s="73">
        <v>0.82420000000000004</v>
      </c>
      <c r="V76" s="71">
        <v>0.82420000000000004</v>
      </c>
      <c r="W76" s="71">
        <v>0.82420000000000004</v>
      </c>
      <c r="X76" s="71">
        <v>0.82420000000000004</v>
      </c>
      <c r="Y76" s="72">
        <v>0.82420000000000004</v>
      </c>
      <c r="Z76" s="73">
        <v>0.82420000000000004</v>
      </c>
      <c r="AA76" s="71">
        <v>0.82420000000000004</v>
      </c>
      <c r="AB76" s="71">
        <v>0.82420000000000004</v>
      </c>
      <c r="AC76" s="71">
        <v>0.82420000000000004</v>
      </c>
      <c r="AD76" s="72">
        <v>0.82420000000000004</v>
      </c>
      <c r="AE76" s="14"/>
      <c r="AF76" s="19"/>
      <c r="AG76" s="19"/>
      <c r="AH76" s="19"/>
      <c r="AI76" s="19"/>
      <c r="AJ76" s="19"/>
      <c r="AK76" s="19"/>
      <c r="AL76" s="19"/>
      <c r="AM76" s="19"/>
      <c r="AN76" s="13"/>
      <c r="AO76" s="13"/>
      <c r="AP76" s="13"/>
      <c r="AQ76" s="13"/>
      <c r="AR76" s="13"/>
      <c r="AS76" s="13"/>
      <c r="AT76" s="13"/>
      <c r="AU76" s="13"/>
      <c r="AV76" s="19"/>
      <c r="AW76" s="19"/>
      <c r="AX76" s="19"/>
      <c r="AY76" s="19"/>
      <c r="AZ76" s="13"/>
      <c r="BA76" s="13"/>
      <c r="BB76" s="14"/>
      <c r="BC76" s="20"/>
      <c r="BD76" s="20"/>
      <c r="BE76" s="20"/>
      <c r="BF76" s="20"/>
      <c r="BG76" s="20"/>
      <c r="BH76" s="14"/>
      <c r="BI76" s="19"/>
      <c r="BJ76" s="19"/>
      <c r="BK76" s="19"/>
      <c r="BL76" s="13"/>
      <c r="BM76" s="13"/>
      <c r="BN76" s="14"/>
      <c r="BO76" s="14"/>
      <c r="BP76" s="14"/>
    </row>
    <row r="77" spans="3:68" ht="15" customHeight="1" x14ac:dyDescent="0.2">
      <c r="C77" s="375"/>
      <c r="D77" s="200" t="s">
        <v>223</v>
      </c>
      <c r="E77" s="67"/>
      <c r="F77" s="67">
        <v>0</v>
      </c>
      <c r="G77" s="68">
        <v>0</v>
      </c>
      <c r="H77" s="68">
        <v>0</v>
      </c>
      <c r="I77" s="68">
        <v>0</v>
      </c>
      <c r="J77" s="69">
        <v>0</v>
      </c>
      <c r="K77" s="67">
        <v>0</v>
      </c>
      <c r="L77" s="68">
        <v>0</v>
      </c>
      <c r="M77" s="249">
        <v>1</v>
      </c>
      <c r="N77" s="249">
        <v>2</v>
      </c>
      <c r="O77" s="250">
        <v>2</v>
      </c>
      <c r="P77" s="248">
        <v>2</v>
      </c>
      <c r="Q77" s="249">
        <v>2</v>
      </c>
      <c r="R77" s="249">
        <v>2</v>
      </c>
      <c r="S77" s="249">
        <v>4</v>
      </c>
      <c r="T77" s="250">
        <v>11</v>
      </c>
      <c r="U77" s="248">
        <v>4</v>
      </c>
      <c r="V77" s="249">
        <v>5</v>
      </c>
      <c r="W77" s="249">
        <v>5</v>
      </c>
      <c r="X77" s="249">
        <v>6</v>
      </c>
      <c r="Y77" s="250">
        <v>20</v>
      </c>
      <c r="Z77" s="248">
        <v>7</v>
      </c>
      <c r="AA77" s="249">
        <v>8</v>
      </c>
      <c r="AB77" s="249">
        <v>9</v>
      </c>
      <c r="AC77" s="249">
        <v>10</v>
      </c>
      <c r="AD77" s="250">
        <v>33</v>
      </c>
      <c r="AE77" s="14"/>
      <c r="AF77" s="19"/>
      <c r="AG77" s="19"/>
      <c r="AH77" s="19"/>
      <c r="AI77" s="19"/>
      <c r="AJ77" s="19"/>
      <c r="AK77" s="19"/>
      <c r="AL77" s="19"/>
      <c r="AM77" s="19"/>
      <c r="AN77" s="13"/>
      <c r="AO77" s="13"/>
      <c r="AP77" s="13"/>
      <c r="AQ77" s="13"/>
      <c r="AR77" s="13"/>
      <c r="AS77" s="13"/>
      <c r="AT77" s="13"/>
      <c r="AU77" s="13"/>
      <c r="AV77" s="19"/>
      <c r="AW77" s="19"/>
      <c r="AX77" s="19"/>
      <c r="AY77" s="19"/>
      <c r="AZ77" s="13"/>
      <c r="BA77" s="13"/>
      <c r="BB77" s="14"/>
      <c r="BC77" s="20"/>
      <c r="BD77" s="20"/>
      <c r="BE77" s="20"/>
      <c r="BF77" s="20"/>
      <c r="BG77" s="20"/>
      <c r="BH77" s="14"/>
      <c r="BI77" s="19"/>
      <c r="BJ77" s="19"/>
      <c r="BK77" s="19"/>
      <c r="BL77" s="13"/>
      <c r="BM77" s="13"/>
      <c r="BN77" s="14"/>
      <c r="BO77" s="14"/>
      <c r="BP77" s="14"/>
    </row>
    <row r="78" spans="3:68" ht="5.0999999999999996" customHeight="1" x14ac:dyDescent="0.2">
      <c r="C78" s="12"/>
      <c r="D78" s="33"/>
      <c r="E78" s="9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19"/>
      <c r="AG78" s="19"/>
      <c r="AH78" s="19"/>
      <c r="AI78" s="19"/>
      <c r="AJ78" s="19"/>
      <c r="AK78" s="19"/>
      <c r="AL78" s="19"/>
      <c r="AM78" s="19"/>
      <c r="AN78" s="13"/>
      <c r="AO78" s="13"/>
      <c r="AP78" s="13"/>
      <c r="AQ78" s="13"/>
      <c r="AR78" s="13"/>
      <c r="AS78" s="13"/>
      <c r="AT78" s="13"/>
      <c r="AU78" s="13"/>
      <c r="AV78" s="19"/>
      <c r="AW78" s="19"/>
      <c r="AX78" s="19"/>
      <c r="AY78" s="19"/>
      <c r="AZ78" s="13"/>
      <c r="BA78" s="13"/>
      <c r="BB78" s="14"/>
      <c r="BC78" s="20"/>
      <c r="BD78" s="20"/>
      <c r="BE78" s="20"/>
      <c r="BF78" s="20"/>
      <c r="BG78" s="20"/>
      <c r="BH78" s="14"/>
      <c r="BI78" s="19"/>
      <c r="BJ78" s="19"/>
      <c r="BK78" s="19"/>
      <c r="BL78" s="13"/>
      <c r="BM78" s="13"/>
      <c r="BN78" s="14"/>
      <c r="BO78" s="14"/>
      <c r="BP78" s="14"/>
    </row>
    <row r="79" spans="3:68" ht="15" customHeight="1" x14ac:dyDescent="0.2">
      <c r="C79" s="374" t="s">
        <v>20</v>
      </c>
      <c r="D79" s="197" t="s">
        <v>227</v>
      </c>
      <c r="E79" s="102"/>
      <c r="F79" s="41">
        <v>0</v>
      </c>
      <c r="G79" s="42">
        <v>0</v>
      </c>
      <c r="H79" s="42">
        <v>0</v>
      </c>
      <c r="I79" s="42">
        <v>0</v>
      </c>
      <c r="J79" s="43">
        <v>0</v>
      </c>
      <c r="K79" s="41">
        <v>0</v>
      </c>
      <c r="L79" s="42">
        <v>0</v>
      </c>
      <c r="M79" s="42">
        <v>0</v>
      </c>
      <c r="N79" s="282">
        <v>0</v>
      </c>
      <c r="O79" s="283">
        <v>0</v>
      </c>
      <c r="P79" s="59">
        <v>11</v>
      </c>
      <c r="Q79" s="57">
        <v>29</v>
      </c>
      <c r="R79" s="57">
        <v>37</v>
      </c>
      <c r="S79" s="57">
        <v>46</v>
      </c>
      <c r="T79" s="58">
        <v>123</v>
      </c>
      <c r="U79" s="59">
        <v>50</v>
      </c>
      <c r="V79" s="57">
        <v>65</v>
      </c>
      <c r="W79" s="57">
        <v>66</v>
      </c>
      <c r="X79" s="57">
        <v>71</v>
      </c>
      <c r="Y79" s="58">
        <v>252</v>
      </c>
      <c r="Z79" s="59">
        <v>68</v>
      </c>
      <c r="AA79" s="57">
        <v>81</v>
      </c>
      <c r="AB79" s="57">
        <v>86</v>
      </c>
      <c r="AC79" s="57">
        <v>90</v>
      </c>
      <c r="AD79" s="58">
        <v>325</v>
      </c>
      <c r="AF79" s="16"/>
      <c r="AG79" s="16"/>
      <c r="AH79" s="16"/>
      <c r="AI79" s="16"/>
      <c r="AJ79" s="16"/>
      <c r="AK79" s="16"/>
      <c r="AL79" s="16"/>
      <c r="AM79" s="16"/>
      <c r="AN79" s="55"/>
      <c r="AO79" s="55"/>
      <c r="AP79" s="55"/>
      <c r="AQ79" s="55"/>
      <c r="AR79" s="55"/>
      <c r="AS79" s="55"/>
      <c r="AT79" s="55"/>
      <c r="AU79" s="55"/>
      <c r="AV79" s="14"/>
      <c r="AW79" s="16"/>
      <c r="AX79" s="16"/>
      <c r="AY79" s="16"/>
      <c r="AZ79" s="56"/>
      <c r="BA79" s="56"/>
      <c r="BB79" s="14"/>
      <c r="BC79" s="16"/>
      <c r="BD79" s="16"/>
      <c r="BE79" s="16"/>
      <c r="BF79" s="16"/>
      <c r="BG79" s="16"/>
      <c r="BH79" s="14"/>
      <c r="BI79" s="16"/>
      <c r="BJ79" s="16"/>
      <c r="BK79" s="16"/>
      <c r="BL79" s="56"/>
      <c r="BM79" s="56"/>
      <c r="BN79" s="14"/>
      <c r="BO79" s="14"/>
      <c r="BP79" s="14"/>
    </row>
    <row r="80" spans="3:68" ht="15" customHeight="1" x14ac:dyDescent="0.2">
      <c r="C80" s="374"/>
      <c r="D80" s="198" t="s">
        <v>220</v>
      </c>
      <c r="E80" s="60"/>
      <c r="F80" s="44">
        <v>0</v>
      </c>
      <c r="G80" s="39">
        <v>0</v>
      </c>
      <c r="H80" s="39">
        <v>0</v>
      </c>
      <c r="I80" s="39">
        <v>0</v>
      </c>
      <c r="J80" s="45">
        <v>0</v>
      </c>
      <c r="K80" s="44">
        <v>0</v>
      </c>
      <c r="L80" s="39">
        <v>0</v>
      </c>
      <c r="M80" s="39">
        <v>0</v>
      </c>
      <c r="N80" s="39">
        <v>0</v>
      </c>
      <c r="O80" s="45">
        <v>0</v>
      </c>
      <c r="P80" s="346" t="s">
        <v>335</v>
      </c>
      <c r="Q80" s="61">
        <f>+Q81/P79</f>
        <v>9.0909090909090912E-2</v>
      </c>
      <c r="R80" s="61">
        <f t="shared" ref="R80:S80" si="69">+R81/Q79</f>
        <v>0.10344827586206896</v>
      </c>
      <c r="S80" s="61">
        <f t="shared" si="69"/>
        <v>8.1081081081081086E-2</v>
      </c>
      <c r="T80" s="62">
        <f>+T81/SUM(N79,P79:R79)</f>
        <v>9.0909090909090912E-2</v>
      </c>
      <c r="U80" s="60">
        <f>+U81/S79</f>
        <v>8.6956521739130432E-2</v>
      </c>
      <c r="V80" s="61">
        <f>+V81/U79</f>
        <v>0.1</v>
      </c>
      <c r="W80" s="61">
        <f t="shared" ref="W80:X80" si="70">+W81/V79</f>
        <v>9.2307692307692313E-2</v>
      </c>
      <c r="X80" s="61">
        <f t="shared" si="70"/>
        <v>9.0909090909090912E-2</v>
      </c>
      <c r="Y80" s="62">
        <f>+Y81/SUM(S79,U79:W79)</f>
        <v>9.6916299559471369E-2</v>
      </c>
      <c r="Z80" s="60">
        <f>+Z81/X79</f>
        <v>9.8591549295774641E-2</v>
      </c>
      <c r="AA80" s="61">
        <f>+AA81/Z79</f>
        <v>0.10294117647058823</v>
      </c>
      <c r="AB80" s="61">
        <f t="shared" ref="AB80" si="71">+AB81/AA79</f>
        <v>9.8765432098765427E-2</v>
      </c>
      <c r="AC80" s="61">
        <f t="shared" ref="AC80" si="72">+AC81/AB79</f>
        <v>9.3023255813953487E-2</v>
      </c>
      <c r="AD80" s="62">
        <f>+AD81/SUM(X79,Z79:AB79)</f>
        <v>9.4771241830065356E-2</v>
      </c>
      <c r="AF80" s="16"/>
      <c r="AG80" s="16"/>
      <c r="AH80" s="16"/>
      <c r="AI80" s="16"/>
      <c r="AJ80" s="16"/>
      <c r="AK80" s="16"/>
      <c r="AL80" s="16"/>
      <c r="AM80" s="16"/>
      <c r="AN80" s="55"/>
      <c r="AO80" s="55"/>
      <c r="AP80" s="55"/>
      <c r="AQ80" s="55"/>
      <c r="AR80" s="55"/>
      <c r="AS80" s="55"/>
      <c r="AT80" s="55"/>
      <c r="AU80" s="55"/>
      <c r="AV80" s="14"/>
      <c r="AW80" s="16"/>
      <c r="AX80" s="16"/>
      <c r="AY80" s="16"/>
      <c r="AZ80" s="56"/>
      <c r="BA80" s="56"/>
      <c r="BB80" s="14"/>
      <c r="BC80" s="16"/>
      <c r="BD80" s="16"/>
      <c r="BE80" s="16"/>
      <c r="BF80" s="16"/>
      <c r="BG80" s="16"/>
      <c r="BH80" s="14"/>
      <c r="BI80" s="16"/>
      <c r="BJ80" s="16"/>
      <c r="BK80" s="16"/>
      <c r="BL80" s="56"/>
      <c r="BM80" s="56"/>
      <c r="BN80" s="14"/>
      <c r="BO80" s="14"/>
      <c r="BP80" s="14"/>
    </row>
    <row r="81" spans="3:68" s="2" customFormat="1" ht="15" customHeight="1" x14ac:dyDescent="0.2">
      <c r="C81" s="374"/>
      <c r="D81" s="199" t="s">
        <v>221</v>
      </c>
      <c r="E81" s="63"/>
      <c r="F81" s="63">
        <v>0</v>
      </c>
      <c r="G81" s="91">
        <v>0</v>
      </c>
      <c r="H81" s="91">
        <v>0</v>
      </c>
      <c r="I81" s="91">
        <v>0</v>
      </c>
      <c r="J81" s="64">
        <v>0</v>
      </c>
      <c r="K81" s="63">
        <v>0</v>
      </c>
      <c r="L81" s="91">
        <v>0</v>
      </c>
      <c r="M81" s="91">
        <v>0</v>
      </c>
      <c r="N81" s="91">
        <v>0</v>
      </c>
      <c r="O81" s="64">
        <v>0</v>
      </c>
      <c r="P81" s="280">
        <v>0</v>
      </c>
      <c r="Q81" s="252">
        <v>1</v>
      </c>
      <c r="R81" s="252">
        <v>3</v>
      </c>
      <c r="S81" s="252">
        <v>3</v>
      </c>
      <c r="T81" s="253">
        <v>7</v>
      </c>
      <c r="U81" s="251">
        <v>4</v>
      </c>
      <c r="V81" s="252">
        <v>5</v>
      </c>
      <c r="W81" s="252">
        <v>6</v>
      </c>
      <c r="X81" s="252">
        <v>6</v>
      </c>
      <c r="Y81" s="253">
        <v>22</v>
      </c>
      <c r="Z81" s="251">
        <v>7</v>
      </c>
      <c r="AA81" s="252">
        <v>7</v>
      </c>
      <c r="AB81" s="252">
        <v>8</v>
      </c>
      <c r="AC81" s="252">
        <v>8</v>
      </c>
      <c r="AD81" s="253">
        <v>29</v>
      </c>
      <c r="AE81" s="22"/>
      <c r="AF81" s="23"/>
      <c r="AG81" s="23"/>
      <c r="AH81" s="23"/>
      <c r="AI81" s="23"/>
      <c r="AJ81" s="23"/>
      <c r="AK81" s="23"/>
      <c r="AL81" s="23"/>
      <c r="AM81" s="23"/>
      <c r="AN81" s="103"/>
      <c r="AO81" s="103"/>
      <c r="AP81" s="103"/>
      <c r="AQ81" s="103"/>
      <c r="AR81" s="24"/>
      <c r="AS81" s="24"/>
      <c r="AT81" s="24"/>
      <c r="AU81" s="24"/>
      <c r="AV81" s="23"/>
      <c r="AW81" s="23"/>
      <c r="AX81" s="23"/>
      <c r="AY81" s="23"/>
      <c r="AZ81" s="24"/>
      <c r="BA81" s="24"/>
      <c r="BB81" s="22"/>
      <c r="BC81" s="30"/>
      <c r="BD81" s="30"/>
      <c r="BE81" s="30"/>
      <c r="BF81" s="30"/>
      <c r="BG81" s="30"/>
      <c r="BH81" s="22"/>
      <c r="BI81" s="23"/>
      <c r="BJ81" s="23"/>
      <c r="BK81" s="23"/>
      <c r="BL81" s="24"/>
      <c r="BM81" s="24"/>
      <c r="BN81" s="22"/>
      <c r="BO81" s="22"/>
      <c r="BP81" s="22"/>
    </row>
    <row r="82" spans="3:68" ht="15" customHeight="1" x14ac:dyDescent="0.2">
      <c r="C82" s="374"/>
      <c r="D82" s="198" t="s">
        <v>222</v>
      </c>
      <c r="E82" s="65"/>
      <c r="F82" s="44">
        <v>0</v>
      </c>
      <c r="G82" s="39">
        <v>0</v>
      </c>
      <c r="H82" s="39">
        <v>0</v>
      </c>
      <c r="I82" s="39">
        <v>0</v>
      </c>
      <c r="J82" s="45">
        <v>0</v>
      </c>
      <c r="K82" s="44">
        <v>0</v>
      </c>
      <c r="L82" s="39">
        <v>0</v>
      </c>
      <c r="M82" s="39">
        <v>0</v>
      </c>
      <c r="N82" s="39">
        <v>0</v>
      </c>
      <c r="O82" s="45">
        <v>0</v>
      </c>
      <c r="P82" s="73">
        <v>1</v>
      </c>
      <c r="Q82" s="71">
        <v>1</v>
      </c>
      <c r="R82" s="71">
        <v>1</v>
      </c>
      <c r="S82" s="71">
        <v>1</v>
      </c>
      <c r="T82" s="72">
        <v>1</v>
      </c>
      <c r="U82" s="73">
        <v>1</v>
      </c>
      <c r="V82" s="71">
        <v>1</v>
      </c>
      <c r="W82" s="71">
        <v>1</v>
      </c>
      <c r="X82" s="71">
        <v>1</v>
      </c>
      <c r="Y82" s="72">
        <v>1</v>
      </c>
      <c r="Z82" s="73">
        <v>1</v>
      </c>
      <c r="AA82" s="71">
        <v>1</v>
      </c>
      <c r="AB82" s="71">
        <v>1</v>
      </c>
      <c r="AC82" s="71">
        <v>1</v>
      </c>
      <c r="AD82" s="72">
        <v>1</v>
      </c>
      <c r="AE82" s="14"/>
      <c r="AF82" s="19"/>
      <c r="AG82" s="19"/>
      <c r="AH82" s="19"/>
      <c r="AI82" s="19"/>
      <c r="AJ82" s="19"/>
      <c r="AK82" s="19"/>
      <c r="AL82" s="19"/>
      <c r="AM82" s="19"/>
      <c r="AN82" s="13"/>
      <c r="AO82" s="13"/>
      <c r="AP82" s="13"/>
      <c r="AQ82" s="13"/>
      <c r="AR82" s="13"/>
      <c r="AS82" s="13"/>
      <c r="AT82" s="13"/>
      <c r="AU82" s="13"/>
      <c r="AV82" s="19"/>
      <c r="AW82" s="19"/>
      <c r="AX82" s="19"/>
      <c r="AY82" s="19"/>
      <c r="AZ82" s="13"/>
      <c r="BA82" s="13"/>
      <c r="BB82" s="14"/>
      <c r="BC82" s="20"/>
      <c r="BD82" s="20"/>
      <c r="BE82" s="20"/>
      <c r="BF82" s="20"/>
      <c r="BG82" s="20"/>
      <c r="BH82" s="14"/>
      <c r="BI82" s="19"/>
      <c r="BJ82" s="19"/>
      <c r="BK82" s="19"/>
      <c r="BL82" s="13"/>
      <c r="BM82" s="13"/>
      <c r="BN82" s="14"/>
      <c r="BO82" s="14"/>
      <c r="BP82" s="14"/>
    </row>
    <row r="83" spans="3:68" ht="15" customHeight="1" x14ac:dyDescent="0.2">
      <c r="C83" s="375"/>
      <c r="D83" s="200" t="s">
        <v>223</v>
      </c>
      <c r="E83" s="67"/>
      <c r="F83" s="67">
        <v>0</v>
      </c>
      <c r="G83" s="68">
        <v>0</v>
      </c>
      <c r="H83" s="68">
        <v>0</v>
      </c>
      <c r="I83" s="68">
        <v>0</v>
      </c>
      <c r="J83" s="69">
        <v>0</v>
      </c>
      <c r="K83" s="67">
        <v>0</v>
      </c>
      <c r="L83" s="68">
        <v>0</v>
      </c>
      <c r="M83" s="68">
        <v>0</v>
      </c>
      <c r="N83" s="68">
        <v>0</v>
      </c>
      <c r="O83" s="69">
        <v>0</v>
      </c>
      <c r="P83" s="281">
        <v>0</v>
      </c>
      <c r="Q83" s="249">
        <v>1</v>
      </c>
      <c r="R83" s="249">
        <v>3</v>
      </c>
      <c r="S83" s="249">
        <v>3</v>
      </c>
      <c r="T83" s="250">
        <v>7</v>
      </c>
      <c r="U83" s="248">
        <v>4</v>
      </c>
      <c r="V83" s="249">
        <v>5</v>
      </c>
      <c r="W83" s="249">
        <v>6</v>
      </c>
      <c r="X83" s="249">
        <v>6</v>
      </c>
      <c r="Y83" s="250">
        <v>22</v>
      </c>
      <c r="Z83" s="248">
        <v>7</v>
      </c>
      <c r="AA83" s="249">
        <v>7</v>
      </c>
      <c r="AB83" s="249">
        <v>8</v>
      </c>
      <c r="AC83" s="249">
        <v>8</v>
      </c>
      <c r="AD83" s="250">
        <v>29</v>
      </c>
      <c r="AE83" s="14"/>
      <c r="AF83" s="19"/>
      <c r="AG83" s="19"/>
      <c r="AH83" s="19"/>
      <c r="AI83" s="19"/>
      <c r="AJ83" s="19"/>
      <c r="AK83" s="19"/>
      <c r="AL83" s="19"/>
      <c r="AM83" s="19"/>
      <c r="AN83" s="13"/>
      <c r="AO83" s="13"/>
      <c r="AP83" s="13"/>
      <c r="AQ83" s="13"/>
      <c r="AR83" s="13"/>
      <c r="AS83" s="13"/>
      <c r="AT83" s="13"/>
      <c r="AU83" s="13"/>
      <c r="AV83" s="19"/>
      <c r="AW83" s="19"/>
      <c r="AX83" s="19"/>
      <c r="AY83" s="19"/>
      <c r="AZ83" s="13"/>
      <c r="BA83" s="13"/>
      <c r="BB83" s="14"/>
      <c r="BC83" s="20"/>
      <c r="BD83" s="20"/>
      <c r="BE83" s="20"/>
      <c r="BF83" s="20"/>
      <c r="BG83" s="20"/>
      <c r="BH83" s="14"/>
      <c r="BI83" s="19"/>
      <c r="BJ83" s="19"/>
      <c r="BK83" s="19"/>
      <c r="BL83" s="13"/>
      <c r="BM83" s="13"/>
      <c r="BN83" s="14"/>
      <c r="BO83" s="14"/>
      <c r="BP83" s="14"/>
    </row>
    <row r="84" spans="3:68" ht="5.0999999999999996" customHeight="1" x14ac:dyDescent="0.2">
      <c r="C84" s="12"/>
      <c r="D84" s="33"/>
      <c r="E84" s="99"/>
      <c r="F84" s="39"/>
      <c r="G84" s="39"/>
      <c r="H84" s="39"/>
      <c r="I84" s="39"/>
      <c r="J84" s="39"/>
      <c r="K84" s="39"/>
      <c r="L84" s="39"/>
      <c r="M84" s="39"/>
      <c r="N84" s="39"/>
      <c r="O84" s="39"/>
      <c r="P84" s="161"/>
      <c r="Q84" s="39"/>
      <c r="R84" s="39"/>
      <c r="S84" s="39"/>
      <c r="T84" s="39"/>
      <c r="U84" s="39"/>
      <c r="V84" s="39"/>
      <c r="W84" s="39"/>
      <c r="X84" s="39"/>
      <c r="Y84" s="39"/>
      <c r="Z84" s="39"/>
      <c r="AA84" s="39"/>
      <c r="AB84" s="39"/>
      <c r="AC84" s="39"/>
      <c r="AD84" s="39"/>
      <c r="AE84" s="39"/>
      <c r="AF84" s="19"/>
      <c r="AG84" s="19"/>
      <c r="AH84" s="19"/>
      <c r="AI84" s="19"/>
      <c r="AJ84" s="19"/>
      <c r="AK84" s="19"/>
      <c r="AL84" s="19"/>
      <c r="AM84" s="19"/>
      <c r="AN84" s="13"/>
      <c r="AO84" s="13"/>
      <c r="AP84" s="13"/>
      <c r="AQ84" s="13"/>
      <c r="AR84" s="13"/>
      <c r="AS84" s="13"/>
      <c r="AT84" s="13"/>
      <c r="AU84" s="13"/>
      <c r="AV84" s="19"/>
      <c r="AW84" s="19"/>
      <c r="AX84" s="19"/>
      <c r="AY84" s="19"/>
      <c r="AZ84" s="13"/>
      <c r="BA84" s="13"/>
      <c r="BB84" s="14"/>
      <c r="BC84" s="20"/>
      <c r="BD84" s="20"/>
      <c r="BE84" s="20"/>
      <c r="BF84" s="20"/>
      <c r="BG84" s="20"/>
      <c r="BH84" s="14"/>
      <c r="BI84" s="19"/>
      <c r="BJ84" s="19"/>
      <c r="BK84" s="19"/>
      <c r="BL84" s="13"/>
      <c r="BM84" s="13"/>
      <c r="BN84" s="14"/>
      <c r="BO84" s="14"/>
      <c r="BP84" s="14"/>
    </row>
    <row r="85" spans="3:68" ht="15" customHeight="1" x14ac:dyDescent="0.2">
      <c r="C85" s="374" t="s">
        <v>21</v>
      </c>
      <c r="D85" s="197" t="s">
        <v>219</v>
      </c>
      <c r="E85" s="102"/>
      <c r="F85" s="268">
        <v>61</v>
      </c>
      <c r="G85" s="57">
        <v>69</v>
      </c>
      <c r="H85" s="57">
        <v>86</v>
      </c>
      <c r="I85" s="57">
        <v>116</v>
      </c>
      <c r="J85" s="58">
        <v>332</v>
      </c>
      <c r="K85" s="110">
        <v>143</v>
      </c>
      <c r="L85" s="111">
        <v>170</v>
      </c>
      <c r="M85" s="57">
        <v>206</v>
      </c>
      <c r="N85" s="57">
        <v>241</v>
      </c>
      <c r="O85" s="58">
        <v>760</v>
      </c>
      <c r="P85" s="59">
        <v>261</v>
      </c>
      <c r="Q85" s="57">
        <v>302</v>
      </c>
      <c r="R85" s="57">
        <v>344</v>
      </c>
      <c r="S85" s="57">
        <v>384</v>
      </c>
      <c r="T85" s="58">
        <v>1291</v>
      </c>
      <c r="U85" s="59">
        <v>400</v>
      </c>
      <c r="V85" s="57">
        <v>450</v>
      </c>
      <c r="W85" s="57">
        <v>490</v>
      </c>
      <c r="X85" s="57">
        <v>541</v>
      </c>
      <c r="Y85" s="58">
        <v>1881</v>
      </c>
      <c r="Z85" s="59">
        <v>542</v>
      </c>
      <c r="AA85" s="57">
        <v>567</v>
      </c>
      <c r="AB85" s="57">
        <v>631</v>
      </c>
      <c r="AC85" s="57">
        <v>647</v>
      </c>
      <c r="AD85" s="58">
        <v>2387</v>
      </c>
      <c r="AF85" s="16"/>
      <c r="AG85" s="16"/>
      <c r="AH85" s="16"/>
      <c r="AI85" s="16"/>
      <c r="AJ85" s="16"/>
      <c r="AK85" s="16"/>
      <c r="AL85" s="16"/>
      <c r="AM85" s="16"/>
      <c r="AN85" s="55"/>
      <c r="AO85" s="55"/>
      <c r="AP85" s="55"/>
      <c r="AQ85" s="55"/>
      <c r="AR85" s="55"/>
      <c r="AS85" s="55"/>
      <c r="AT85" s="55"/>
      <c r="AU85" s="55"/>
      <c r="AV85" s="14"/>
      <c r="AW85" s="16"/>
      <c r="AX85" s="16"/>
      <c r="AY85" s="16"/>
      <c r="AZ85" s="56"/>
      <c r="BA85" s="56"/>
      <c r="BB85" s="14"/>
      <c r="BC85" s="16"/>
      <c r="BD85" s="16"/>
      <c r="BE85" s="16"/>
      <c r="BF85" s="16"/>
      <c r="BG85" s="16"/>
      <c r="BH85" s="14"/>
      <c r="BI85" s="16"/>
      <c r="BJ85" s="16"/>
      <c r="BK85" s="16"/>
      <c r="BL85" s="56"/>
      <c r="BM85" s="56"/>
      <c r="BN85" s="14"/>
      <c r="BO85" s="14"/>
      <c r="BP85" s="14"/>
    </row>
    <row r="86" spans="3:68" ht="15" customHeight="1" x14ac:dyDescent="0.2">
      <c r="C86" s="374"/>
      <c r="D86" s="198" t="s">
        <v>220</v>
      </c>
      <c r="E86" s="60"/>
      <c r="F86" s="44">
        <v>0</v>
      </c>
      <c r="G86" s="118">
        <v>0</v>
      </c>
      <c r="H86" s="61">
        <f>+H87/G85</f>
        <v>2.8985507246376812E-2</v>
      </c>
      <c r="I86" s="61">
        <f>+I87/H85</f>
        <v>1.1627906976744186E-2</v>
      </c>
      <c r="J86" s="62">
        <f>+J87/SUM(F85:H85)</f>
        <v>1.3888888888888888E-2</v>
      </c>
      <c r="K86" s="60">
        <f>+K87/I85</f>
        <v>8.6206896551724137E-3</v>
      </c>
      <c r="L86" s="61">
        <f>+L87/K85</f>
        <v>1.3986013986013986E-2</v>
      </c>
      <c r="M86" s="61">
        <f t="shared" ref="M86:N86" si="73">+M87/L85</f>
        <v>1.1764705882352941E-2</v>
      </c>
      <c r="N86" s="61">
        <f t="shared" si="73"/>
        <v>1.4563106796116505E-2</v>
      </c>
      <c r="O86" s="62">
        <f>+O87/SUM(I85,K85:M85)</f>
        <v>1.2598425196850394E-2</v>
      </c>
      <c r="P86" s="60">
        <f>+P87/N85</f>
        <v>1.2448132780082987E-2</v>
      </c>
      <c r="Q86" s="61">
        <f>+Q87/P85</f>
        <v>1.1494252873563218E-2</v>
      </c>
      <c r="R86" s="61">
        <f t="shared" ref="R86" si="74">+R87/Q85</f>
        <v>1.3245033112582781E-2</v>
      </c>
      <c r="S86" s="61">
        <f t="shared" ref="S86" si="75">+S87/R85</f>
        <v>1.1627906976744186E-2</v>
      </c>
      <c r="T86" s="62">
        <f>+T87/SUM(N85,P85:R85)</f>
        <v>1.2195121951219513E-2</v>
      </c>
      <c r="U86" s="60">
        <f>+U87/S85</f>
        <v>1.3020833333333334E-2</v>
      </c>
      <c r="V86" s="61">
        <f>+V87/U85</f>
        <v>1.2500000000000001E-2</v>
      </c>
      <c r="W86" s="61">
        <f t="shared" ref="W86" si="76">+W87/V85</f>
        <v>1.3333333333333334E-2</v>
      </c>
      <c r="X86" s="61">
        <f t="shared" ref="X86" si="77">+X87/W85</f>
        <v>1.2244897959183673E-2</v>
      </c>
      <c r="Y86" s="62">
        <f>+Y87/SUM(S85,U85:W85)</f>
        <v>1.2180974477958236E-2</v>
      </c>
      <c r="Z86" s="60">
        <f>+Z87/X85</f>
        <v>1.2939001848428836E-2</v>
      </c>
      <c r="AA86" s="61">
        <f>+AA87/Z85</f>
        <v>1.2915129151291513E-2</v>
      </c>
      <c r="AB86" s="61">
        <f t="shared" ref="AB86" si="78">+AB87/AA85</f>
        <v>1.5873015873015872E-2</v>
      </c>
      <c r="AC86" s="61">
        <f t="shared" ref="AC86" si="79">+AC87/AB85</f>
        <v>1.5847860538827259E-2</v>
      </c>
      <c r="AD86" s="62">
        <f>+AD87/SUM(X85,Z85:AB85)</f>
        <v>1.4028934677772907E-2</v>
      </c>
      <c r="AF86" s="16"/>
      <c r="AG86" s="16"/>
      <c r="AH86" s="16"/>
      <c r="AI86" s="16"/>
      <c r="AJ86" s="16"/>
      <c r="AK86" s="16"/>
      <c r="AL86" s="16"/>
      <c r="AM86" s="16"/>
      <c r="AN86" s="55"/>
      <c r="AO86" s="55"/>
      <c r="AP86" s="55"/>
      <c r="AQ86" s="55"/>
      <c r="AR86" s="55"/>
      <c r="AS86" s="55"/>
      <c r="AT86" s="55"/>
      <c r="AU86" s="55"/>
      <c r="AV86" s="14"/>
      <c r="AW86" s="16"/>
      <c r="AX86" s="16"/>
      <c r="AY86" s="16"/>
      <c r="AZ86" s="56"/>
      <c r="BA86" s="56"/>
      <c r="BB86" s="14"/>
      <c r="BC86" s="16"/>
      <c r="BD86" s="16"/>
      <c r="BE86" s="16"/>
      <c r="BF86" s="16"/>
      <c r="BG86" s="16"/>
      <c r="BH86" s="14"/>
      <c r="BI86" s="16"/>
      <c r="BJ86" s="16"/>
      <c r="BK86" s="16"/>
      <c r="BL86" s="56"/>
      <c r="BM86" s="56"/>
      <c r="BN86" s="14"/>
      <c r="BO86" s="14"/>
      <c r="BP86" s="14"/>
    </row>
    <row r="87" spans="3:68" s="2" customFormat="1" ht="15" customHeight="1" x14ac:dyDescent="0.2">
      <c r="C87" s="374"/>
      <c r="D87" s="199" t="s">
        <v>221</v>
      </c>
      <c r="E87" s="63"/>
      <c r="F87" s="63">
        <v>0</v>
      </c>
      <c r="G87" s="91">
        <v>0</v>
      </c>
      <c r="H87" s="252">
        <v>2</v>
      </c>
      <c r="I87" s="252">
        <v>1</v>
      </c>
      <c r="J87" s="253">
        <v>3</v>
      </c>
      <c r="K87" s="251">
        <v>1</v>
      </c>
      <c r="L87" s="252">
        <v>2</v>
      </c>
      <c r="M87" s="252">
        <v>2</v>
      </c>
      <c r="N87" s="252">
        <v>3</v>
      </c>
      <c r="O87" s="253">
        <v>8</v>
      </c>
      <c r="P87" s="251">
        <v>3</v>
      </c>
      <c r="Q87" s="252">
        <v>3</v>
      </c>
      <c r="R87" s="252">
        <v>4</v>
      </c>
      <c r="S87" s="252">
        <v>4</v>
      </c>
      <c r="T87" s="253">
        <v>14</v>
      </c>
      <c r="U87" s="251">
        <v>5</v>
      </c>
      <c r="V87" s="252">
        <v>5</v>
      </c>
      <c r="W87" s="252">
        <v>6</v>
      </c>
      <c r="X87" s="252">
        <v>6</v>
      </c>
      <c r="Y87" s="253">
        <v>21</v>
      </c>
      <c r="Z87" s="251">
        <v>7</v>
      </c>
      <c r="AA87" s="252">
        <v>7</v>
      </c>
      <c r="AB87" s="252">
        <v>9</v>
      </c>
      <c r="AC87" s="252">
        <v>10</v>
      </c>
      <c r="AD87" s="253">
        <v>32</v>
      </c>
      <c r="AE87" s="22"/>
      <c r="AF87" s="23"/>
      <c r="AG87" s="23"/>
      <c r="AH87" s="23"/>
      <c r="AI87" s="23"/>
      <c r="AJ87" s="23"/>
      <c r="AK87" s="23"/>
      <c r="AL87" s="23"/>
      <c r="AM87" s="23"/>
      <c r="AN87" s="103"/>
      <c r="AO87" s="103"/>
      <c r="AP87" s="103"/>
      <c r="AQ87" s="103"/>
      <c r="AR87" s="24"/>
      <c r="AS87" s="24"/>
      <c r="AT87" s="24"/>
      <c r="AU87" s="24"/>
      <c r="AV87" s="23"/>
      <c r="AW87" s="23"/>
      <c r="AX87" s="23"/>
      <c r="AY87" s="23"/>
      <c r="AZ87" s="24"/>
      <c r="BA87" s="24"/>
      <c r="BB87" s="22"/>
      <c r="BC87" s="30"/>
      <c r="BD87" s="30"/>
      <c r="BE87" s="30"/>
      <c r="BF87" s="30"/>
      <c r="BG87" s="30"/>
      <c r="BH87" s="22"/>
      <c r="BI87" s="23"/>
      <c r="BJ87" s="23"/>
      <c r="BK87" s="23"/>
      <c r="BL87" s="24"/>
      <c r="BM87" s="24"/>
      <c r="BN87" s="22"/>
      <c r="BO87" s="22"/>
      <c r="BP87" s="22"/>
    </row>
    <row r="88" spans="3:68" ht="15" customHeight="1" x14ac:dyDescent="0.2">
      <c r="C88" s="374"/>
      <c r="D88" s="198" t="s">
        <v>222</v>
      </c>
      <c r="E88" s="65"/>
      <c r="F88" s="44">
        <v>0</v>
      </c>
      <c r="G88" s="39">
        <v>0</v>
      </c>
      <c r="H88" s="71">
        <v>0.82420000000000004</v>
      </c>
      <c r="I88" s="71">
        <v>0.82420000000000004</v>
      </c>
      <c r="J88" s="72">
        <v>0.82420000000000004</v>
      </c>
      <c r="K88" s="73">
        <v>0.82420000000000004</v>
      </c>
      <c r="L88" s="71">
        <v>0.82420000000000004</v>
      </c>
      <c r="M88" s="71">
        <v>0.82420000000000004</v>
      </c>
      <c r="N88" s="71">
        <v>0.82420000000000004</v>
      </c>
      <c r="O88" s="72">
        <v>0.82420000000000004</v>
      </c>
      <c r="P88" s="73">
        <v>0.82420000000000004</v>
      </c>
      <c r="Q88" s="71">
        <v>0.82420000000000004</v>
      </c>
      <c r="R88" s="71">
        <v>0.82420000000000004</v>
      </c>
      <c r="S88" s="71">
        <v>0.82420000000000004</v>
      </c>
      <c r="T88" s="72">
        <v>0.82420000000000004</v>
      </c>
      <c r="U88" s="73">
        <v>0.82420000000000004</v>
      </c>
      <c r="V88" s="71">
        <v>0.82420000000000004</v>
      </c>
      <c r="W88" s="71">
        <v>0.82420000000000004</v>
      </c>
      <c r="X88" s="71">
        <v>0.82420000000000004</v>
      </c>
      <c r="Y88" s="72">
        <v>0.82420000000000004</v>
      </c>
      <c r="Z88" s="73">
        <v>0.82420000000000004</v>
      </c>
      <c r="AA88" s="71">
        <v>0.82420000000000004</v>
      </c>
      <c r="AB88" s="71">
        <v>0.86209999999999998</v>
      </c>
      <c r="AC88" s="71">
        <v>0.86209999999999998</v>
      </c>
      <c r="AD88" s="72">
        <v>0.84630000000000005</v>
      </c>
      <c r="AE88" s="14"/>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0"/>
      <c r="BG88" s="20"/>
      <c r="BH88" s="14"/>
      <c r="BI88" s="19"/>
      <c r="BJ88" s="19"/>
      <c r="BK88" s="19"/>
      <c r="BL88" s="13"/>
      <c r="BM88" s="13"/>
      <c r="BN88" s="14"/>
      <c r="BO88" s="14"/>
      <c r="BP88" s="14"/>
    </row>
    <row r="89" spans="3:68" ht="15" customHeight="1" x14ac:dyDescent="0.2">
      <c r="C89" s="375"/>
      <c r="D89" s="200" t="s">
        <v>223</v>
      </c>
      <c r="E89" s="67"/>
      <c r="F89" s="67">
        <v>0</v>
      </c>
      <c r="G89" s="68">
        <v>0</v>
      </c>
      <c r="H89" s="249">
        <v>1</v>
      </c>
      <c r="I89" s="249">
        <v>1</v>
      </c>
      <c r="J89" s="250">
        <v>2</v>
      </c>
      <c r="K89" s="248">
        <v>1</v>
      </c>
      <c r="L89" s="249">
        <v>1</v>
      </c>
      <c r="M89" s="249">
        <v>2</v>
      </c>
      <c r="N89" s="249">
        <v>2</v>
      </c>
      <c r="O89" s="250">
        <v>6</v>
      </c>
      <c r="P89" s="248">
        <v>3</v>
      </c>
      <c r="Q89" s="249">
        <v>3</v>
      </c>
      <c r="R89" s="249">
        <v>3</v>
      </c>
      <c r="S89" s="249">
        <v>4</v>
      </c>
      <c r="T89" s="250">
        <v>12</v>
      </c>
      <c r="U89" s="248">
        <v>4</v>
      </c>
      <c r="V89" s="249">
        <v>4</v>
      </c>
      <c r="W89" s="249">
        <v>5</v>
      </c>
      <c r="X89" s="249">
        <v>5</v>
      </c>
      <c r="Y89" s="250">
        <v>18</v>
      </c>
      <c r="Z89" s="248">
        <v>6</v>
      </c>
      <c r="AA89" s="249">
        <v>5</v>
      </c>
      <c r="AB89" s="249">
        <v>8</v>
      </c>
      <c r="AC89" s="249">
        <v>9</v>
      </c>
      <c r="AD89" s="250">
        <v>27</v>
      </c>
      <c r="AE89" s="14"/>
      <c r="AF89" s="19"/>
      <c r="AG89" s="19"/>
      <c r="AH89" s="19"/>
      <c r="AI89" s="19"/>
      <c r="AJ89" s="19"/>
      <c r="AK89" s="19"/>
      <c r="AL89" s="19"/>
      <c r="AM89" s="19"/>
      <c r="AN89" s="13"/>
      <c r="AO89" s="13"/>
      <c r="AP89" s="13"/>
      <c r="AQ89" s="13"/>
      <c r="AR89" s="13"/>
      <c r="AS89" s="13"/>
      <c r="AT89" s="13"/>
      <c r="AU89" s="13"/>
      <c r="AV89" s="19"/>
      <c r="AW89" s="19"/>
      <c r="AX89" s="19"/>
      <c r="AY89" s="19"/>
      <c r="AZ89" s="13"/>
      <c r="BA89" s="13"/>
      <c r="BB89" s="14"/>
      <c r="BC89" s="20"/>
      <c r="BD89" s="20"/>
      <c r="BE89" s="20"/>
      <c r="BF89" s="20"/>
      <c r="BG89" s="20"/>
      <c r="BH89" s="14"/>
      <c r="BI89" s="19"/>
      <c r="BJ89" s="19"/>
      <c r="BK89" s="19"/>
      <c r="BL89" s="13"/>
      <c r="BM89" s="13"/>
      <c r="BN89" s="14"/>
      <c r="BO89" s="14"/>
      <c r="BP89" s="14"/>
    </row>
    <row r="90" spans="3:68" ht="5.0999999999999996" customHeight="1" x14ac:dyDescent="0.2">
      <c r="C90" s="12"/>
      <c r="D90" s="33"/>
      <c r="E90" s="9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19"/>
      <c r="AG90" s="19"/>
      <c r="AH90" s="19"/>
      <c r="AI90" s="19"/>
      <c r="AJ90" s="19"/>
      <c r="AK90" s="19"/>
      <c r="AL90" s="19"/>
      <c r="AM90" s="19"/>
      <c r="AN90" s="13"/>
      <c r="AO90" s="13"/>
      <c r="AP90" s="13"/>
      <c r="AQ90" s="13"/>
      <c r="AR90" s="13"/>
      <c r="AS90" s="13"/>
      <c r="AT90" s="13"/>
      <c r="AU90" s="13"/>
      <c r="AV90" s="19"/>
      <c r="AW90" s="19"/>
      <c r="AX90" s="19"/>
      <c r="AY90" s="19"/>
      <c r="AZ90" s="13"/>
      <c r="BA90" s="13"/>
      <c r="BB90" s="14"/>
      <c r="BC90" s="20"/>
      <c r="BD90" s="20"/>
      <c r="BE90" s="20"/>
      <c r="BF90" s="20"/>
      <c r="BG90" s="20"/>
      <c r="BH90" s="14"/>
      <c r="BI90" s="19"/>
      <c r="BJ90" s="19"/>
      <c r="BK90" s="19"/>
      <c r="BL90" s="13"/>
      <c r="BM90" s="13"/>
      <c r="BN90" s="14"/>
      <c r="BO90" s="14"/>
      <c r="BP90" s="14"/>
    </row>
    <row r="91" spans="3:68" ht="15" customHeight="1" x14ac:dyDescent="0.2">
      <c r="C91" s="374" t="s">
        <v>324</v>
      </c>
      <c r="D91" s="197" t="s">
        <v>228</v>
      </c>
      <c r="E91" s="102"/>
      <c r="F91" s="41">
        <v>0</v>
      </c>
      <c r="G91" s="42">
        <v>0</v>
      </c>
      <c r="H91" s="42">
        <v>0</v>
      </c>
      <c r="I91" s="42">
        <v>0</v>
      </c>
      <c r="J91" s="43">
        <v>0</v>
      </c>
      <c r="K91" s="110">
        <v>1</v>
      </c>
      <c r="L91" s="57">
        <v>10</v>
      </c>
      <c r="M91" s="57">
        <v>18</v>
      </c>
      <c r="N91" s="111">
        <v>35</v>
      </c>
      <c r="O91" s="58">
        <v>64</v>
      </c>
      <c r="P91" s="59">
        <v>44</v>
      </c>
      <c r="Q91" s="57">
        <v>93</v>
      </c>
      <c r="R91" s="57">
        <v>136</v>
      </c>
      <c r="S91" s="57">
        <v>190</v>
      </c>
      <c r="T91" s="58">
        <v>463</v>
      </c>
      <c r="U91" s="59">
        <v>124</v>
      </c>
      <c r="V91" s="57">
        <v>194</v>
      </c>
      <c r="W91" s="162">
        <v>196</v>
      </c>
      <c r="X91" s="57">
        <v>211</v>
      </c>
      <c r="Y91" s="58">
        <v>725</v>
      </c>
      <c r="Z91" s="59">
        <v>167</v>
      </c>
      <c r="AA91" s="57">
        <v>247</v>
      </c>
      <c r="AB91" s="57">
        <v>233</v>
      </c>
      <c r="AC91" s="57">
        <v>281</v>
      </c>
      <c r="AD91" s="58">
        <v>928</v>
      </c>
      <c r="AF91" s="16"/>
      <c r="AG91" s="16"/>
      <c r="AH91" s="16"/>
      <c r="AI91" s="16"/>
      <c r="AJ91" s="16"/>
      <c r="AK91" s="16"/>
      <c r="AL91" s="16"/>
      <c r="AM91" s="16"/>
      <c r="AN91" s="55"/>
      <c r="AO91" s="55"/>
      <c r="AP91" s="55"/>
      <c r="AQ91" s="55"/>
      <c r="AR91" s="55"/>
      <c r="AS91" s="55"/>
      <c r="AT91" s="55"/>
      <c r="AU91" s="55"/>
      <c r="AV91" s="14"/>
      <c r="AW91" s="16"/>
      <c r="AX91" s="16"/>
      <c r="AY91" s="16"/>
      <c r="AZ91" s="56"/>
      <c r="BA91" s="56"/>
      <c r="BB91" s="14"/>
      <c r="BC91" s="16"/>
      <c r="BD91" s="16"/>
      <c r="BE91" s="16"/>
      <c r="BF91" s="16"/>
      <c r="BG91" s="16"/>
      <c r="BH91" s="14"/>
      <c r="BI91" s="16"/>
      <c r="BJ91" s="16"/>
      <c r="BK91" s="16"/>
      <c r="BL91" s="56"/>
      <c r="BM91" s="56"/>
      <c r="BN91" s="14"/>
      <c r="BO91" s="14"/>
      <c r="BP91" s="14"/>
    </row>
    <row r="92" spans="3:68" ht="15" customHeight="1" x14ac:dyDescent="0.2">
      <c r="C92" s="374"/>
      <c r="D92" s="198" t="s">
        <v>220</v>
      </c>
      <c r="E92" s="60"/>
      <c r="F92" s="44">
        <v>0</v>
      </c>
      <c r="G92" s="39">
        <v>0</v>
      </c>
      <c r="H92" s="39">
        <v>0</v>
      </c>
      <c r="I92" s="39">
        <v>0</v>
      </c>
      <c r="J92" s="45">
        <v>0</v>
      </c>
      <c r="K92" s="44">
        <v>0</v>
      </c>
      <c r="L92" s="39">
        <v>0</v>
      </c>
      <c r="M92" s="345" t="s">
        <v>335</v>
      </c>
      <c r="N92" s="345" t="s">
        <v>335</v>
      </c>
      <c r="O92" s="62">
        <f>+O93/SUM(I91,K91:M91)</f>
        <v>3.4482758620689655E-2</v>
      </c>
      <c r="P92" s="60">
        <f>+P93/N91</f>
        <v>2.8571428571428571E-2</v>
      </c>
      <c r="Q92" s="61">
        <f>+Q93/P91</f>
        <v>2.2727272727272728E-2</v>
      </c>
      <c r="R92" s="61">
        <f t="shared" ref="R92:S92" si="80">+R93/Q91</f>
        <v>2.1505376344086023E-2</v>
      </c>
      <c r="S92" s="61">
        <f t="shared" si="80"/>
        <v>2.2058823529411766E-2</v>
      </c>
      <c r="T92" s="62">
        <f>+T93/SUM(N91,P91:R91)</f>
        <v>2.5974025974025976E-2</v>
      </c>
      <c r="U92" s="60">
        <f>+U93/S91</f>
        <v>2.6315789473684209E-2</v>
      </c>
      <c r="V92" s="61">
        <f>+V93/U91</f>
        <v>2.4193548387096774E-2</v>
      </c>
      <c r="W92" s="61">
        <f t="shared" ref="W92" si="81">+W93/V91</f>
        <v>2.5773195876288658E-2</v>
      </c>
      <c r="X92" s="61">
        <f t="shared" ref="X92" si="82">+X93/W91</f>
        <v>2.5510204081632654E-2</v>
      </c>
      <c r="Y92" s="62">
        <f>+Y93/SUM(S91,U91:W91)</f>
        <v>2.556818181818182E-2</v>
      </c>
      <c r="Z92" s="60">
        <f>+Z93/X91</f>
        <v>2.3696682464454975E-2</v>
      </c>
      <c r="AA92" s="61">
        <f>+AA93/Z91</f>
        <v>2.3952095808383235E-2</v>
      </c>
      <c r="AB92" s="61">
        <f t="shared" ref="AB92" si="83">+AB93/AA91</f>
        <v>2.4291497975708502E-2</v>
      </c>
      <c r="AC92" s="61">
        <f t="shared" ref="AC92" si="84">+AC93/AB91</f>
        <v>2.575107296137339E-2</v>
      </c>
      <c r="AD92" s="62">
        <f>+AD93/SUM(X91,Z91:AB91)</f>
        <v>2.564102564102564E-2</v>
      </c>
      <c r="AF92" s="16"/>
      <c r="AG92" s="16"/>
      <c r="AH92" s="16"/>
      <c r="AI92" s="16"/>
      <c r="AJ92" s="16"/>
      <c r="AK92" s="16"/>
      <c r="AL92" s="16"/>
      <c r="AM92" s="16"/>
      <c r="AN92" s="55"/>
      <c r="AO92" s="55"/>
      <c r="AP92" s="55"/>
      <c r="AQ92" s="55"/>
      <c r="AR92" s="55"/>
      <c r="AS92" s="55"/>
      <c r="AT92" s="55"/>
      <c r="AU92" s="55"/>
      <c r="AV92" s="14"/>
      <c r="AW92" s="16"/>
      <c r="AX92" s="16"/>
      <c r="AY92" s="16"/>
      <c r="AZ92" s="56"/>
      <c r="BA92" s="56"/>
      <c r="BB92" s="14"/>
      <c r="BC92" s="16"/>
      <c r="BD92" s="16"/>
      <c r="BE92" s="16"/>
      <c r="BF92" s="16"/>
      <c r="BG92" s="16"/>
      <c r="BH92" s="14"/>
      <c r="BI92" s="16"/>
      <c r="BJ92" s="16"/>
      <c r="BK92" s="16"/>
      <c r="BL92" s="56"/>
      <c r="BM92" s="56"/>
      <c r="BN92" s="14"/>
      <c r="BO92" s="14"/>
      <c r="BP92" s="14"/>
    </row>
    <row r="93" spans="3:68" s="2" customFormat="1" ht="15" customHeight="1" x14ac:dyDescent="0.2">
      <c r="C93" s="374"/>
      <c r="D93" s="199" t="s">
        <v>221</v>
      </c>
      <c r="E93" s="63"/>
      <c r="F93" s="63">
        <v>0</v>
      </c>
      <c r="G93" s="91">
        <v>0</v>
      </c>
      <c r="H93" s="91">
        <v>0</v>
      </c>
      <c r="I93" s="91">
        <v>0</v>
      </c>
      <c r="J93" s="64">
        <v>0</v>
      </c>
      <c r="K93" s="63">
        <v>0</v>
      </c>
      <c r="L93" s="91">
        <v>0</v>
      </c>
      <c r="M93" s="284">
        <v>0</v>
      </c>
      <c r="N93" s="284">
        <v>0</v>
      </c>
      <c r="O93" s="253">
        <v>1</v>
      </c>
      <c r="P93" s="251">
        <v>1</v>
      </c>
      <c r="Q93" s="252">
        <v>1</v>
      </c>
      <c r="R93" s="252">
        <v>2</v>
      </c>
      <c r="S93" s="252">
        <v>3</v>
      </c>
      <c r="T93" s="253">
        <v>8</v>
      </c>
      <c r="U93" s="251">
        <v>5</v>
      </c>
      <c r="V93" s="252">
        <v>3</v>
      </c>
      <c r="W93" s="252">
        <v>5</v>
      </c>
      <c r="X93" s="252">
        <v>5</v>
      </c>
      <c r="Y93" s="253">
        <v>18</v>
      </c>
      <c r="Z93" s="251">
        <v>5</v>
      </c>
      <c r="AA93" s="252">
        <v>4</v>
      </c>
      <c r="AB93" s="252">
        <v>6</v>
      </c>
      <c r="AC93" s="252">
        <v>6</v>
      </c>
      <c r="AD93" s="253">
        <v>22</v>
      </c>
      <c r="AE93" s="22"/>
      <c r="AF93" s="23"/>
      <c r="AG93" s="23"/>
      <c r="AH93" s="23"/>
      <c r="AI93" s="23"/>
      <c r="AJ93" s="23"/>
      <c r="AK93" s="23"/>
      <c r="AL93" s="23"/>
      <c r="AM93" s="23"/>
      <c r="AN93" s="103"/>
      <c r="AO93" s="103"/>
      <c r="AP93" s="103"/>
      <c r="AQ93" s="103"/>
      <c r="AR93" s="24"/>
      <c r="AS93" s="24"/>
      <c r="AT93" s="24"/>
      <c r="AU93" s="24"/>
      <c r="AV93" s="23"/>
      <c r="AW93" s="23"/>
      <c r="AX93" s="23"/>
      <c r="AY93" s="23"/>
      <c r="AZ93" s="24"/>
      <c r="BA93" s="24"/>
      <c r="BB93" s="22"/>
      <c r="BC93" s="30"/>
      <c r="BD93" s="30"/>
      <c r="BE93" s="30"/>
      <c r="BF93" s="30"/>
      <c r="BG93" s="30"/>
      <c r="BH93" s="22"/>
      <c r="BI93" s="23"/>
      <c r="BJ93" s="23"/>
      <c r="BK93" s="23"/>
      <c r="BL93" s="24"/>
      <c r="BM93" s="24"/>
      <c r="BN93" s="22"/>
      <c r="BO93" s="22"/>
      <c r="BP93" s="22"/>
    </row>
    <row r="94" spans="3:68" ht="15" customHeight="1" x14ac:dyDescent="0.2">
      <c r="C94" s="374"/>
      <c r="D94" s="198" t="s">
        <v>222</v>
      </c>
      <c r="E94" s="65"/>
      <c r="F94" s="44">
        <v>0</v>
      </c>
      <c r="G94" s="39">
        <v>0</v>
      </c>
      <c r="H94" s="39">
        <v>0</v>
      </c>
      <c r="I94" s="39">
        <v>0</v>
      </c>
      <c r="J94" s="45">
        <v>0</v>
      </c>
      <c r="K94" s="44">
        <v>0</v>
      </c>
      <c r="L94" s="39">
        <v>0</v>
      </c>
      <c r="M94" s="71">
        <v>0.82420000000000004</v>
      </c>
      <c r="N94" s="71">
        <v>0.85240000000000005</v>
      </c>
      <c r="O94" s="72">
        <v>0.84279999999999999</v>
      </c>
      <c r="P94" s="73">
        <v>0.85240000000000005</v>
      </c>
      <c r="Q94" s="71">
        <v>0.85240000000000005</v>
      </c>
      <c r="R94" s="71">
        <v>0.85240000000000005</v>
      </c>
      <c r="S94" s="71">
        <v>0.85240000000000005</v>
      </c>
      <c r="T94" s="72">
        <v>0.85240000000000005</v>
      </c>
      <c r="U94" s="73">
        <v>0.85240000000000005</v>
      </c>
      <c r="V94" s="71">
        <v>0.85240000000000005</v>
      </c>
      <c r="W94" s="71">
        <v>0.85240000000000005</v>
      </c>
      <c r="X94" s="71">
        <v>0.85240000000000005</v>
      </c>
      <c r="Y94" s="72">
        <v>0.85240000000000005</v>
      </c>
      <c r="Z94" s="73">
        <v>0.85240000000000005</v>
      </c>
      <c r="AA94" s="71">
        <v>0.85240000000000005</v>
      </c>
      <c r="AB94" s="71">
        <v>0.85240000000000005</v>
      </c>
      <c r="AC94" s="71">
        <v>0.85270000000000001</v>
      </c>
      <c r="AD94" s="72">
        <v>0.85240000000000005</v>
      </c>
      <c r="AE94" s="14"/>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0"/>
      <c r="BF94" s="20"/>
      <c r="BG94" s="20"/>
      <c r="BH94" s="14"/>
      <c r="BI94" s="19"/>
      <c r="BJ94" s="19"/>
      <c r="BK94" s="19"/>
      <c r="BL94" s="13"/>
      <c r="BM94" s="13"/>
      <c r="BN94" s="14"/>
      <c r="BO94" s="14"/>
      <c r="BP94" s="14"/>
    </row>
    <row r="95" spans="3:68" ht="15" customHeight="1" x14ac:dyDescent="0.2">
      <c r="C95" s="375"/>
      <c r="D95" s="200" t="s">
        <v>223</v>
      </c>
      <c r="E95" s="67"/>
      <c r="F95" s="67">
        <v>0</v>
      </c>
      <c r="G95" s="68">
        <v>0</v>
      </c>
      <c r="H95" s="68">
        <v>0</v>
      </c>
      <c r="I95" s="68">
        <v>0</v>
      </c>
      <c r="J95" s="69">
        <v>0</v>
      </c>
      <c r="K95" s="67">
        <v>0</v>
      </c>
      <c r="L95" s="68">
        <v>0</v>
      </c>
      <c r="M95" s="278">
        <v>0</v>
      </c>
      <c r="N95" s="278">
        <v>0</v>
      </c>
      <c r="O95" s="250">
        <v>1</v>
      </c>
      <c r="P95" s="248">
        <v>1</v>
      </c>
      <c r="Q95" s="249">
        <v>1</v>
      </c>
      <c r="R95" s="249">
        <v>2</v>
      </c>
      <c r="S95" s="249">
        <v>3</v>
      </c>
      <c r="T95" s="250">
        <v>7</v>
      </c>
      <c r="U95" s="248">
        <v>4</v>
      </c>
      <c r="V95" s="249">
        <v>3</v>
      </c>
      <c r="W95" s="249">
        <v>4</v>
      </c>
      <c r="X95" s="249">
        <v>4</v>
      </c>
      <c r="Y95" s="250">
        <v>15</v>
      </c>
      <c r="Z95" s="248">
        <v>4</v>
      </c>
      <c r="AA95" s="249">
        <v>4</v>
      </c>
      <c r="AB95" s="249">
        <v>5</v>
      </c>
      <c r="AC95" s="249">
        <v>5</v>
      </c>
      <c r="AD95" s="250">
        <v>18</v>
      </c>
      <c r="AE95" s="14"/>
      <c r="AF95" s="19"/>
      <c r="AG95" s="19"/>
      <c r="AH95" s="19"/>
      <c r="AI95" s="19"/>
      <c r="AJ95" s="19"/>
      <c r="AK95" s="19"/>
      <c r="AL95" s="19"/>
      <c r="AM95" s="19"/>
      <c r="AN95" s="13"/>
      <c r="AO95" s="13"/>
      <c r="AP95" s="13"/>
      <c r="AQ95" s="13"/>
      <c r="AR95" s="13"/>
      <c r="AS95" s="13"/>
      <c r="AT95" s="13"/>
      <c r="AU95" s="13"/>
      <c r="AV95" s="19"/>
      <c r="AW95" s="19"/>
      <c r="AX95" s="19"/>
      <c r="AY95" s="19"/>
      <c r="AZ95" s="13"/>
      <c r="BA95" s="13"/>
      <c r="BB95" s="14"/>
      <c r="BC95" s="20"/>
      <c r="BD95" s="20"/>
      <c r="BE95" s="20"/>
      <c r="BF95" s="20"/>
      <c r="BG95" s="20"/>
      <c r="BH95" s="14"/>
      <c r="BI95" s="19"/>
      <c r="BJ95" s="19"/>
      <c r="BK95" s="19"/>
      <c r="BL95" s="13"/>
      <c r="BM95" s="13"/>
      <c r="BN95" s="14"/>
      <c r="BO95" s="14"/>
      <c r="BP95" s="14"/>
    </row>
    <row r="96" spans="3:68" ht="5.0999999999999996" customHeight="1" x14ac:dyDescent="0.2">
      <c r="C96" s="12"/>
      <c r="D96" s="33"/>
      <c r="E96" s="9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19"/>
      <c r="AG96" s="19"/>
      <c r="AH96" s="19"/>
      <c r="AI96" s="19"/>
      <c r="AJ96" s="19"/>
      <c r="AK96" s="19"/>
      <c r="AL96" s="19"/>
      <c r="AM96" s="19"/>
      <c r="AN96" s="13"/>
      <c r="AO96" s="13"/>
      <c r="AP96" s="13"/>
      <c r="AQ96" s="13"/>
      <c r="AR96" s="13"/>
      <c r="AS96" s="13"/>
      <c r="AT96" s="13"/>
      <c r="AU96" s="13"/>
      <c r="AV96" s="19"/>
      <c r="AW96" s="19"/>
      <c r="AX96" s="19"/>
      <c r="AY96" s="19"/>
      <c r="AZ96" s="13"/>
      <c r="BA96" s="13"/>
      <c r="BB96" s="14"/>
      <c r="BC96" s="20"/>
      <c r="BD96" s="20"/>
      <c r="BE96" s="20"/>
      <c r="BF96" s="20"/>
      <c r="BG96" s="20"/>
      <c r="BH96" s="14"/>
      <c r="BI96" s="19"/>
      <c r="BJ96" s="19"/>
      <c r="BK96" s="19"/>
      <c r="BL96" s="13"/>
      <c r="BM96" s="13"/>
      <c r="BN96" s="14"/>
      <c r="BO96" s="14"/>
      <c r="BP96" s="14"/>
    </row>
    <row r="97" spans="3:68" s="2" customFormat="1" ht="15" customHeight="1" x14ac:dyDescent="0.2">
      <c r="C97" s="374" t="s">
        <v>23</v>
      </c>
      <c r="D97" s="201" t="s">
        <v>229</v>
      </c>
      <c r="E97" s="104"/>
      <c r="F97" s="254">
        <v>247</v>
      </c>
      <c r="G97" s="255">
        <v>206</v>
      </c>
      <c r="H97" s="255">
        <v>218</v>
      </c>
      <c r="I97" s="255">
        <v>217</v>
      </c>
      <c r="J97" s="256">
        <v>889</v>
      </c>
      <c r="K97" s="254">
        <v>197</v>
      </c>
      <c r="L97" s="255">
        <v>191</v>
      </c>
      <c r="M97" s="255">
        <v>196</v>
      </c>
      <c r="N97" s="255">
        <v>201</v>
      </c>
      <c r="O97" s="256">
        <v>785</v>
      </c>
      <c r="P97" s="254">
        <v>184</v>
      </c>
      <c r="Q97" s="255">
        <v>147</v>
      </c>
      <c r="R97" s="255">
        <v>151</v>
      </c>
      <c r="S97" s="255">
        <v>122</v>
      </c>
      <c r="T97" s="256">
        <v>604</v>
      </c>
      <c r="U97" s="254">
        <v>135</v>
      </c>
      <c r="V97" s="255">
        <v>117</v>
      </c>
      <c r="W97" s="255">
        <v>107</v>
      </c>
      <c r="X97" s="255">
        <v>86</v>
      </c>
      <c r="Y97" s="256">
        <v>445</v>
      </c>
      <c r="Z97" s="254">
        <v>95</v>
      </c>
      <c r="AA97" s="255">
        <v>78</v>
      </c>
      <c r="AB97" s="255">
        <v>82</v>
      </c>
      <c r="AC97" s="255">
        <v>72</v>
      </c>
      <c r="AD97" s="256">
        <v>327</v>
      </c>
      <c r="AE97" s="22"/>
      <c r="AF97" s="23"/>
      <c r="AG97" s="23"/>
      <c r="AH97" s="23"/>
      <c r="AI97" s="23"/>
      <c r="AJ97" s="23"/>
      <c r="AK97" s="23"/>
      <c r="AL97" s="23"/>
      <c r="AM97" s="23"/>
      <c r="AN97" s="103"/>
      <c r="AO97" s="103"/>
      <c r="AP97" s="103"/>
      <c r="AQ97" s="103"/>
      <c r="AR97" s="24"/>
      <c r="AS97" s="24"/>
      <c r="AT97" s="24"/>
      <c r="AU97" s="24"/>
      <c r="AV97" s="23"/>
      <c r="AW97" s="23"/>
      <c r="AX97" s="23"/>
      <c r="AY97" s="23"/>
      <c r="AZ97" s="24"/>
      <c r="BA97" s="24"/>
      <c r="BB97" s="22"/>
      <c r="BC97" s="30"/>
      <c r="BD97" s="30"/>
      <c r="BE97" s="30"/>
      <c r="BF97" s="30"/>
      <c r="BG97" s="30"/>
      <c r="BH97" s="22"/>
      <c r="BI97" s="23"/>
      <c r="BJ97" s="23"/>
      <c r="BK97" s="23"/>
      <c r="BL97" s="24"/>
      <c r="BM97" s="24"/>
      <c r="BN97" s="22"/>
      <c r="BO97" s="22"/>
      <c r="BP97" s="22"/>
    </row>
    <row r="98" spans="3:68" ht="15" customHeight="1" x14ac:dyDescent="0.2">
      <c r="C98" s="374"/>
      <c r="D98" s="198" t="s">
        <v>222</v>
      </c>
      <c r="E98" s="73"/>
      <c r="F98" s="73">
        <v>0.69450000000000001</v>
      </c>
      <c r="G98" s="71">
        <v>0.68930000000000002</v>
      </c>
      <c r="H98" s="71">
        <v>0.67849999999999999</v>
      </c>
      <c r="I98" s="71">
        <v>0.68969999999999998</v>
      </c>
      <c r="J98" s="72">
        <v>0.68820000000000003</v>
      </c>
      <c r="K98" s="73">
        <v>0.48870000000000002</v>
      </c>
      <c r="L98" s="71">
        <v>0.72030000000000005</v>
      </c>
      <c r="M98" s="71">
        <v>0.75780000000000003</v>
      </c>
      <c r="N98" s="71">
        <v>0.66110000000000002</v>
      </c>
      <c r="O98" s="72">
        <v>0.65629999999999999</v>
      </c>
      <c r="P98" s="73">
        <v>0.73970000000000002</v>
      </c>
      <c r="Q98" s="71">
        <v>0.746</v>
      </c>
      <c r="R98" s="71">
        <v>0.77859999999999996</v>
      </c>
      <c r="S98" s="71">
        <v>0.76470000000000005</v>
      </c>
      <c r="T98" s="72">
        <v>0.75600000000000001</v>
      </c>
      <c r="U98" s="73">
        <v>0.77439999999999998</v>
      </c>
      <c r="V98" s="71">
        <v>0.77510000000000001</v>
      </c>
      <c r="W98" s="71">
        <v>0.82220000000000004</v>
      </c>
      <c r="X98" s="71">
        <v>0.83289999999999997</v>
      </c>
      <c r="Y98" s="72">
        <v>0.7974</v>
      </c>
      <c r="Z98" s="73">
        <v>0.81610000000000005</v>
      </c>
      <c r="AA98" s="71">
        <v>0.83309999999999995</v>
      </c>
      <c r="AB98" s="71">
        <v>0.873</v>
      </c>
      <c r="AC98" s="71">
        <v>0.86809999999999998</v>
      </c>
      <c r="AD98" s="72">
        <v>0.84589999999999999</v>
      </c>
      <c r="AE98" s="14"/>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0"/>
      <c r="BF98" s="20"/>
      <c r="BG98" s="20"/>
      <c r="BH98" s="14"/>
      <c r="BI98" s="19"/>
      <c r="BJ98" s="19"/>
      <c r="BK98" s="19"/>
      <c r="BL98" s="13"/>
      <c r="BM98" s="13"/>
      <c r="BN98" s="14"/>
      <c r="BO98" s="14"/>
      <c r="BP98" s="14"/>
    </row>
    <row r="99" spans="3:68" ht="15" customHeight="1" x14ac:dyDescent="0.2">
      <c r="C99" s="375"/>
      <c r="D99" s="200" t="s">
        <v>223</v>
      </c>
      <c r="E99" s="67"/>
      <c r="F99" s="248">
        <v>172</v>
      </c>
      <c r="G99" s="249">
        <v>142</v>
      </c>
      <c r="H99" s="249">
        <v>148</v>
      </c>
      <c r="I99" s="249">
        <v>150</v>
      </c>
      <c r="J99" s="250">
        <v>611</v>
      </c>
      <c r="K99" s="248">
        <v>96</v>
      </c>
      <c r="L99" s="249">
        <v>138</v>
      </c>
      <c r="M99" s="249">
        <v>148</v>
      </c>
      <c r="N99" s="249">
        <v>133</v>
      </c>
      <c r="O99" s="250">
        <v>515</v>
      </c>
      <c r="P99" s="248">
        <v>136</v>
      </c>
      <c r="Q99" s="249">
        <v>110</v>
      </c>
      <c r="R99" s="249">
        <v>118</v>
      </c>
      <c r="S99" s="249">
        <v>93</v>
      </c>
      <c r="T99" s="250">
        <v>456</v>
      </c>
      <c r="U99" s="248">
        <v>105</v>
      </c>
      <c r="V99" s="249">
        <v>91</v>
      </c>
      <c r="W99" s="249">
        <v>88</v>
      </c>
      <c r="X99" s="249">
        <v>71</v>
      </c>
      <c r="Y99" s="250">
        <v>355</v>
      </c>
      <c r="Z99" s="248">
        <v>78</v>
      </c>
      <c r="AA99" s="249">
        <v>65</v>
      </c>
      <c r="AB99" s="249">
        <v>71</v>
      </c>
      <c r="AC99" s="249">
        <v>63</v>
      </c>
      <c r="AD99" s="250">
        <v>277</v>
      </c>
      <c r="AE99" s="14"/>
      <c r="AF99" s="19"/>
      <c r="AG99" s="19"/>
      <c r="AH99" s="19"/>
      <c r="AI99" s="19"/>
      <c r="AJ99" s="19"/>
      <c r="AK99" s="19"/>
      <c r="AL99" s="19"/>
      <c r="AM99" s="19"/>
      <c r="AN99" s="13"/>
      <c r="AO99" s="13"/>
      <c r="AP99" s="13"/>
      <c r="AQ99" s="13"/>
      <c r="AR99" s="13"/>
      <c r="AS99" s="13"/>
      <c r="AT99" s="13"/>
      <c r="AU99" s="13"/>
      <c r="AV99" s="19"/>
      <c r="AW99" s="19"/>
      <c r="AX99" s="19"/>
      <c r="AY99" s="19"/>
      <c r="AZ99" s="13"/>
      <c r="BA99" s="13"/>
      <c r="BB99" s="14"/>
      <c r="BC99" s="20"/>
      <c r="BD99" s="20"/>
      <c r="BE99" s="20"/>
      <c r="BF99" s="20"/>
      <c r="BG99" s="20"/>
      <c r="BH99" s="14"/>
      <c r="BI99" s="19"/>
      <c r="BJ99" s="19"/>
      <c r="BK99" s="19"/>
      <c r="BL99" s="13"/>
      <c r="BM99" s="13"/>
      <c r="BN99" s="14"/>
      <c r="BO99" s="14"/>
      <c r="BP99" s="14"/>
    </row>
    <row r="100" spans="3:68" ht="5.0999999999999996" hidden="1" customHeight="1" outlineLevel="1" x14ac:dyDescent="0.2">
      <c r="C100" s="12"/>
      <c r="D100" s="33"/>
      <c r="E100" s="9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19"/>
      <c r="AG100" s="19"/>
      <c r="AH100" s="19"/>
      <c r="AI100" s="19"/>
      <c r="AJ100" s="19"/>
      <c r="AK100" s="19"/>
      <c r="AL100" s="19"/>
      <c r="AM100" s="19"/>
      <c r="AN100" s="13"/>
      <c r="AO100" s="13"/>
      <c r="AP100" s="13"/>
      <c r="AQ100" s="13"/>
      <c r="AR100" s="13"/>
      <c r="AS100" s="13"/>
      <c r="AT100" s="13"/>
      <c r="AU100" s="13"/>
      <c r="AV100" s="19"/>
      <c r="AW100" s="19"/>
      <c r="AX100" s="19"/>
      <c r="AY100" s="19"/>
      <c r="AZ100" s="13"/>
      <c r="BA100" s="13"/>
      <c r="BB100" s="14"/>
      <c r="BC100" s="20"/>
      <c r="BD100" s="20"/>
      <c r="BE100" s="20"/>
      <c r="BF100" s="20"/>
      <c r="BG100" s="20"/>
      <c r="BH100" s="14"/>
      <c r="BI100" s="19"/>
      <c r="BJ100" s="19"/>
      <c r="BK100" s="19"/>
      <c r="BL100" s="13"/>
      <c r="BM100" s="13"/>
      <c r="BN100" s="14"/>
      <c r="BO100" s="14"/>
      <c r="BP100" s="14"/>
    </row>
    <row r="101" spans="3:68" ht="15" hidden="1" customHeight="1" outlineLevel="1" x14ac:dyDescent="0.2">
      <c r="C101" s="376" t="s">
        <v>24</v>
      </c>
      <c r="D101" s="197" t="s">
        <v>219</v>
      </c>
      <c r="E101" s="102"/>
      <c r="F101" s="41">
        <v>0</v>
      </c>
      <c r="G101" s="42">
        <v>0</v>
      </c>
      <c r="H101" s="42">
        <v>0</v>
      </c>
      <c r="I101" s="42">
        <v>0</v>
      </c>
      <c r="J101" s="43">
        <v>0</v>
      </c>
      <c r="K101" s="59">
        <v>546</v>
      </c>
      <c r="L101" s="57">
        <v>558</v>
      </c>
      <c r="M101" s="57">
        <v>634</v>
      </c>
      <c r="N101" s="57">
        <v>691</v>
      </c>
      <c r="O101" s="58">
        <v>2429</v>
      </c>
      <c r="P101" s="59">
        <v>725</v>
      </c>
      <c r="Q101" s="57">
        <v>831</v>
      </c>
      <c r="R101" s="57">
        <v>880</v>
      </c>
      <c r="S101" s="57">
        <v>923</v>
      </c>
      <c r="T101" s="58">
        <v>3359</v>
      </c>
      <c r="U101" s="59">
        <v>1068</v>
      </c>
      <c r="V101" s="57">
        <v>1174</v>
      </c>
      <c r="W101" s="57">
        <v>1167</v>
      </c>
      <c r="X101" s="57">
        <v>1229</v>
      </c>
      <c r="Y101" s="58">
        <v>4638</v>
      </c>
      <c r="Z101" s="59">
        <v>1362</v>
      </c>
      <c r="AA101" s="57">
        <v>1570</v>
      </c>
      <c r="AB101" s="57">
        <v>1607</v>
      </c>
      <c r="AC101" s="57">
        <v>1653</v>
      </c>
      <c r="AD101" s="58">
        <v>6192</v>
      </c>
      <c r="AF101" s="16"/>
      <c r="AG101" s="16"/>
      <c r="AH101" s="16"/>
      <c r="AI101" s="16"/>
      <c r="AJ101" s="16"/>
      <c r="AK101" s="16"/>
      <c r="AL101" s="16"/>
      <c r="AM101" s="16"/>
      <c r="AN101" s="55"/>
      <c r="AO101" s="55"/>
      <c r="AP101" s="55"/>
      <c r="AQ101" s="55"/>
      <c r="AR101" s="55"/>
      <c r="AS101" s="55"/>
      <c r="AT101" s="55"/>
      <c r="AU101" s="55"/>
      <c r="AV101" s="14"/>
      <c r="AW101" s="16"/>
      <c r="AX101" s="16"/>
      <c r="AY101" s="16"/>
      <c r="AZ101" s="56"/>
      <c r="BA101" s="56"/>
      <c r="BB101" s="14"/>
      <c r="BC101" s="16"/>
      <c r="BD101" s="16"/>
      <c r="BE101" s="16"/>
      <c r="BF101" s="16"/>
      <c r="BG101" s="16"/>
      <c r="BH101" s="14"/>
      <c r="BI101" s="16"/>
      <c r="BJ101" s="16"/>
      <c r="BK101" s="16"/>
      <c r="BL101" s="56"/>
      <c r="BM101" s="56"/>
      <c r="BN101" s="14"/>
      <c r="BO101" s="14"/>
      <c r="BP101" s="14"/>
    </row>
    <row r="102" spans="3:68" ht="15" hidden="1" customHeight="1" outlineLevel="1" x14ac:dyDescent="0.2">
      <c r="C102" s="376"/>
      <c r="D102" s="198" t="s">
        <v>220</v>
      </c>
      <c r="E102" s="60"/>
      <c r="F102" s="44">
        <v>0</v>
      </c>
      <c r="G102" s="39">
        <v>0</v>
      </c>
      <c r="H102" s="39">
        <v>0</v>
      </c>
      <c r="I102" s="39">
        <v>0</v>
      </c>
      <c r="J102" s="45">
        <v>0</v>
      </c>
      <c r="K102" s="63">
        <v>0</v>
      </c>
      <c r="L102" s="61">
        <f>+L103/K101</f>
        <v>1.4652014652014652E-2</v>
      </c>
      <c r="M102" s="61">
        <f>+M103/L101</f>
        <v>1.4336917562724014E-2</v>
      </c>
      <c r="N102" s="61">
        <f>+N103/M101</f>
        <v>1.2618296529968454E-2</v>
      </c>
      <c r="O102" s="62">
        <f>+O103/SUM(K101:M101)</f>
        <v>1.4384349827387802E-2</v>
      </c>
      <c r="P102" s="60">
        <f>+P103/N101</f>
        <v>1.3024602026049204E-2</v>
      </c>
      <c r="Q102" s="61">
        <f>+Q103/P101</f>
        <v>1.2413793103448275E-2</v>
      </c>
      <c r="R102" s="61">
        <f t="shared" ref="R102:S102" si="85">+R103/Q101</f>
        <v>1.0830324909747292E-2</v>
      </c>
      <c r="S102" s="61">
        <f t="shared" si="85"/>
        <v>1.0227272727272727E-2</v>
      </c>
      <c r="T102" s="62">
        <f>+T103/SUM(N101,P101:R101)</f>
        <v>1.1512631915574032E-2</v>
      </c>
      <c r="U102" s="60">
        <f>+U103/S101</f>
        <v>9.7508125677139759E-3</v>
      </c>
      <c r="V102" s="61">
        <f>+V103/U101</f>
        <v>1.0299625468164793E-2</v>
      </c>
      <c r="W102" s="61">
        <f t="shared" ref="W102" si="86">+W103/V101</f>
        <v>1.0221465076660987E-2</v>
      </c>
      <c r="X102" s="61">
        <f t="shared" ref="X102" si="87">+X103/W101</f>
        <v>1.0282776349614395E-2</v>
      </c>
      <c r="Y102" s="62">
        <f>+Y103/SUM(S101,U101:W101)</f>
        <v>1.0156971375807941E-2</v>
      </c>
      <c r="Z102" s="60">
        <f>+Z103/X101</f>
        <v>9.7640358014646055E-3</v>
      </c>
      <c r="AA102" s="61">
        <f>+AA103/Z101</f>
        <v>7.3421439060205578E-3</v>
      </c>
      <c r="AB102" s="61">
        <f t="shared" ref="AB102" si="88">+AB103/AA101</f>
        <v>6.369426751592357E-3</v>
      </c>
      <c r="AC102" s="61">
        <f t="shared" ref="AC102" si="89">+AC103/AB101</f>
        <v>6.8450528935905417E-3</v>
      </c>
      <c r="AD102" s="62">
        <f>+AD103/SUM(X101,Z101:AB101)</f>
        <v>7.4549237170596395E-3</v>
      </c>
      <c r="AF102" s="16"/>
      <c r="AG102" s="16"/>
      <c r="AH102" s="16"/>
      <c r="AI102" s="16"/>
      <c r="AJ102" s="16"/>
      <c r="AK102" s="16"/>
      <c r="AL102" s="16"/>
      <c r="AM102" s="16"/>
      <c r="AN102" s="55"/>
      <c r="AO102" s="55"/>
      <c r="AP102" s="55"/>
      <c r="AQ102" s="55"/>
      <c r="AR102" s="55"/>
      <c r="AS102" s="55"/>
      <c r="AT102" s="55"/>
      <c r="AU102" s="55"/>
      <c r="AV102" s="14"/>
      <c r="AW102" s="16"/>
      <c r="AX102" s="16"/>
      <c r="AY102" s="16"/>
      <c r="AZ102" s="56"/>
      <c r="BA102" s="56"/>
      <c r="BB102" s="14"/>
      <c r="BC102" s="16"/>
      <c r="BD102" s="16"/>
      <c r="BE102" s="16"/>
      <c r="BF102" s="16"/>
      <c r="BG102" s="16"/>
      <c r="BH102" s="14"/>
      <c r="BI102" s="16"/>
      <c r="BJ102" s="16"/>
      <c r="BK102" s="16"/>
      <c r="BL102" s="56"/>
      <c r="BM102" s="56"/>
      <c r="BN102" s="14"/>
      <c r="BO102" s="14"/>
      <c r="BP102" s="14"/>
    </row>
    <row r="103" spans="3:68" s="2" customFormat="1" ht="15" hidden="1" customHeight="1" outlineLevel="1" x14ac:dyDescent="0.2">
      <c r="C103" s="376"/>
      <c r="D103" s="199" t="s">
        <v>221</v>
      </c>
      <c r="E103" s="63"/>
      <c r="F103" s="63">
        <v>0</v>
      </c>
      <c r="G103" s="91">
        <v>0</v>
      </c>
      <c r="H103" s="91">
        <v>0</v>
      </c>
      <c r="I103" s="91">
        <v>0</v>
      </c>
      <c r="J103" s="64">
        <v>0</v>
      </c>
      <c r="K103" s="63">
        <v>0</v>
      </c>
      <c r="L103" s="252">
        <v>8</v>
      </c>
      <c r="M103" s="252">
        <v>8</v>
      </c>
      <c r="N103" s="252">
        <v>8</v>
      </c>
      <c r="O103" s="253">
        <v>25</v>
      </c>
      <c r="P103" s="251">
        <v>9</v>
      </c>
      <c r="Q103" s="252">
        <v>9</v>
      </c>
      <c r="R103" s="252">
        <v>9</v>
      </c>
      <c r="S103" s="252">
        <v>9</v>
      </c>
      <c r="T103" s="253">
        <v>36</v>
      </c>
      <c r="U103" s="251">
        <v>9</v>
      </c>
      <c r="V103" s="252">
        <v>11</v>
      </c>
      <c r="W103" s="252">
        <v>12</v>
      </c>
      <c r="X103" s="252">
        <v>12</v>
      </c>
      <c r="Y103" s="253">
        <v>44</v>
      </c>
      <c r="Z103" s="251">
        <v>12</v>
      </c>
      <c r="AA103" s="252">
        <v>10</v>
      </c>
      <c r="AB103" s="252">
        <v>10</v>
      </c>
      <c r="AC103" s="252">
        <v>11</v>
      </c>
      <c r="AD103" s="253">
        <v>43</v>
      </c>
      <c r="AE103" s="22"/>
      <c r="AF103" s="23"/>
      <c r="AG103" s="23"/>
      <c r="AH103" s="23"/>
      <c r="AI103" s="23"/>
      <c r="AJ103" s="23"/>
      <c r="AK103" s="23"/>
      <c r="AL103" s="23"/>
      <c r="AM103" s="23"/>
      <c r="AN103" s="103"/>
      <c r="AO103" s="103"/>
      <c r="AP103" s="103"/>
      <c r="AQ103" s="103"/>
      <c r="AR103" s="24"/>
      <c r="AS103" s="24"/>
      <c r="AT103" s="24"/>
      <c r="AU103" s="24"/>
      <c r="AV103" s="23"/>
      <c r="AW103" s="23"/>
      <c r="AX103" s="23"/>
      <c r="AY103" s="23"/>
      <c r="AZ103" s="24"/>
      <c r="BA103" s="24"/>
      <c r="BB103" s="22"/>
      <c r="BC103" s="30"/>
      <c r="BD103" s="30"/>
      <c r="BE103" s="30"/>
      <c r="BF103" s="30"/>
      <c r="BG103" s="30"/>
      <c r="BH103" s="22"/>
      <c r="BI103" s="23"/>
      <c r="BJ103" s="23"/>
      <c r="BK103" s="23"/>
      <c r="BL103" s="24"/>
      <c r="BM103" s="24"/>
      <c r="BN103" s="22"/>
      <c r="BO103" s="22"/>
      <c r="BP103" s="22"/>
    </row>
    <row r="104" spans="3:68" ht="15" hidden="1" customHeight="1" outlineLevel="1" x14ac:dyDescent="0.2">
      <c r="C104" s="376"/>
      <c r="D104" s="198" t="s">
        <v>222</v>
      </c>
      <c r="E104" s="65"/>
      <c r="F104" s="44">
        <v>0</v>
      </c>
      <c r="G104" s="39">
        <v>0</v>
      </c>
      <c r="H104" s="39">
        <v>0</v>
      </c>
      <c r="I104" s="39">
        <v>0</v>
      </c>
      <c r="J104" s="45">
        <v>0</v>
      </c>
      <c r="K104" s="44">
        <v>0</v>
      </c>
      <c r="L104" s="71">
        <v>0.82420000000000004</v>
      </c>
      <c r="M104" s="71">
        <v>0.82420000000000004</v>
      </c>
      <c r="N104" s="71">
        <v>0.82420000000000004</v>
      </c>
      <c r="O104" s="72">
        <v>0.82420000000000004</v>
      </c>
      <c r="P104" s="73">
        <v>0.82420000000000004</v>
      </c>
      <c r="Q104" s="71">
        <v>0.82420000000000004</v>
      </c>
      <c r="R104" s="71">
        <v>0.82420000000000004</v>
      </c>
      <c r="S104" s="71">
        <v>0.82420000000000004</v>
      </c>
      <c r="T104" s="72">
        <v>0.82420000000000004</v>
      </c>
      <c r="U104" s="73">
        <v>0.82420000000000004</v>
      </c>
      <c r="V104" s="71">
        <v>0.82420000000000004</v>
      </c>
      <c r="W104" s="71">
        <v>0.82420000000000004</v>
      </c>
      <c r="X104" s="71">
        <v>0.82420000000000004</v>
      </c>
      <c r="Y104" s="72">
        <v>0.82420000000000004</v>
      </c>
      <c r="Z104" s="73">
        <v>0.82420000000000004</v>
      </c>
      <c r="AA104" s="71">
        <v>0.82420000000000004</v>
      </c>
      <c r="AB104" s="71">
        <v>0.82420000000000004</v>
      </c>
      <c r="AC104" s="71">
        <v>0.82420000000000004</v>
      </c>
      <c r="AD104" s="72">
        <v>0.82420000000000004</v>
      </c>
      <c r="AE104" s="14"/>
      <c r="AF104" s="19"/>
      <c r="AG104" s="19"/>
      <c r="AH104" s="19"/>
      <c r="AI104" s="19"/>
      <c r="AJ104" s="19"/>
      <c r="AK104" s="19"/>
      <c r="AL104" s="19"/>
      <c r="AM104" s="19"/>
      <c r="AN104" s="13"/>
      <c r="AO104" s="13"/>
      <c r="AP104" s="13"/>
      <c r="AQ104" s="13"/>
      <c r="AR104" s="13"/>
      <c r="AS104" s="13"/>
      <c r="AT104" s="13"/>
      <c r="AU104" s="13"/>
      <c r="AV104" s="19"/>
      <c r="AW104" s="19"/>
      <c r="AX104" s="19"/>
      <c r="AY104" s="19"/>
      <c r="AZ104" s="13"/>
      <c r="BA104" s="13"/>
      <c r="BB104" s="14"/>
      <c r="BC104" s="20"/>
      <c r="BD104" s="20"/>
      <c r="BE104" s="20"/>
      <c r="BF104" s="20"/>
      <c r="BG104" s="20"/>
      <c r="BH104" s="14"/>
      <c r="BI104" s="19"/>
      <c r="BJ104" s="19"/>
      <c r="BK104" s="19"/>
      <c r="BL104" s="13"/>
      <c r="BM104" s="13"/>
      <c r="BN104" s="14"/>
      <c r="BO104" s="14"/>
      <c r="BP104" s="14"/>
    </row>
    <row r="105" spans="3:68" ht="15" hidden="1" customHeight="1" outlineLevel="1" x14ac:dyDescent="0.2">
      <c r="C105" s="379"/>
      <c r="D105" s="200" t="s">
        <v>223</v>
      </c>
      <c r="E105" s="67"/>
      <c r="F105" s="67">
        <v>0</v>
      </c>
      <c r="G105" s="68">
        <v>0</v>
      </c>
      <c r="H105" s="68">
        <v>0</v>
      </c>
      <c r="I105" s="68">
        <v>0</v>
      </c>
      <c r="J105" s="69">
        <v>0</v>
      </c>
      <c r="K105" s="67">
        <v>0</v>
      </c>
      <c r="L105" s="249">
        <v>7</v>
      </c>
      <c r="M105" s="249">
        <v>7</v>
      </c>
      <c r="N105" s="249">
        <v>7</v>
      </c>
      <c r="O105" s="250">
        <v>21</v>
      </c>
      <c r="P105" s="248">
        <v>7</v>
      </c>
      <c r="Q105" s="249">
        <v>8</v>
      </c>
      <c r="R105" s="249">
        <v>8</v>
      </c>
      <c r="S105" s="249">
        <v>8</v>
      </c>
      <c r="T105" s="250">
        <v>30</v>
      </c>
      <c r="U105" s="248">
        <v>8</v>
      </c>
      <c r="V105" s="249">
        <v>9</v>
      </c>
      <c r="W105" s="249">
        <v>9</v>
      </c>
      <c r="X105" s="249">
        <v>9</v>
      </c>
      <c r="Y105" s="250">
        <v>36</v>
      </c>
      <c r="Z105" s="248">
        <v>10</v>
      </c>
      <c r="AA105" s="249">
        <v>8</v>
      </c>
      <c r="AB105" s="249">
        <v>9</v>
      </c>
      <c r="AC105" s="249">
        <v>9</v>
      </c>
      <c r="AD105" s="250">
        <v>35</v>
      </c>
      <c r="AE105" s="14"/>
      <c r="AF105" s="19"/>
      <c r="AG105" s="19"/>
      <c r="AH105" s="19"/>
      <c r="AI105" s="19"/>
      <c r="AJ105" s="19"/>
      <c r="AK105" s="19"/>
      <c r="AL105" s="19"/>
      <c r="AM105" s="19"/>
      <c r="AN105" s="13"/>
      <c r="AO105" s="13"/>
      <c r="AP105" s="13"/>
      <c r="AQ105" s="13"/>
      <c r="AR105" s="13"/>
      <c r="AS105" s="13"/>
      <c r="AT105" s="13"/>
      <c r="AU105" s="13"/>
      <c r="AV105" s="19"/>
      <c r="AW105" s="19"/>
      <c r="AX105" s="19"/>
      <c r="AY105" s="19"/>
      <c r="AZ105" s="13"/>
      <c r="BA105" s="13"/>
      <c r="BB105" s="14"/>
      <c r="BC105" s="20"/>
      <c r="BD105" s="20"/>
      <c r="BE105" s="20"/>
      <c r="BF105" s="20"/>
      <c r="BG105" s="20"/>
      <c r="BH105" s="14"/>
      <c r="BI105" s="19"/>
      <c r="BJ105" s="19"/>
      <c r="BK105" s="19"/>
      <c r="BL105" s="13"/>
      <c r="BM105" s="13"/>
      <c r="BN105" s="14"/>
      <c r="BO105" s="14"/>
      <c r="BP105" s="14"/>
    </row>
    <row r="106" spans="3:68" ht="5.0999999999999996" hidden="1" customHeight="1" outlineLevel="1" x14ac:dyDescent="0.2">
      <c r="C106" s="12"/>
      <c r="D106" s="33"/>
      <c r="E106" s="9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19"/>
      <c r="AG106" s="19"/>
      <c r="AH106" s="19"/>
      <c r="AI106" s="19"/>
      <c r="AJ106" s="19"/>
      <c r="AK106" s="19"/>
      <c r="AL106" s="19"/>
      <c r="AM106" s="19"/>
      <c r="AN106" s="13"/>
      <c r="AO106" s="13"/>
      <c r="AP106" s="13"/>
      <c r="AQ106" s="13"/>
      <c r="AR106" s="13"/>
      <c r="AS106" s="13"/>
      <c r="AT106" s="13"/>
      <c r="AU106" s="13"/>
      <c r="AV106" s="19"/>
      <c r="AW106" s="19"/>
      <c r="AX106" s="19"/>
      <c r="AY106" s="19"/>
      <c r="AZ106" s="13"/>
      <c r="BA106" s="13"/>
      <c r="BB106" s="14"/>
      <c r="BC106" s="20"/>
      <c r="BD106" s="20"/>
      <c r="BE106" s="20"/>
      <c r="BF106" s="20"/>
      <c r="BG106" s="20"/>
      <c r="BH106" s="14"/>
      <c r="BI106" s="19"/>
      <c r="BJ106" s="19"/>
      <c r="BK106" s="19"/>
      <c r="BL106" s="13"/>
      <c r="BM106" s="13"/>
      <c r="BN106" s="14"/>
      <c r="BO106" s="14"/>
      <c r="BP106" s="14"/>
    </row>
    <row r="107" spans="3:68" ht="15" hidden="1" customHeight="1" outlineLevel="1" x14ac:dyDescent="0.2">
      <c r="C107" s="376" t="s">
        <v>25</v>
      </c>
      <c r="D107" s="197" t="s">
        <v>219</v>
      </c>
      <c r="E107" s="102"/>
      <c r="F107" s="41">
        <v>0</v>
      </c>
      <c r="G107" s="42">
        <v>0</v>
      </c>
      <c r="H107" s="42">
        <v>0</v>
      </c>
      <c r="I107" s="42">
        <v>0</v>
      </c>
      <c r="J107" s="43">
        <v>0</v>
      </c>
      <c r="K107" s="59">
        <v>60</v>
      </c>
      <c r="L107" s="57">
        <v>63</v>
      </c>
      <c r="M107" s="57">
        <v>77</v>
      </c>
      <c r="N107" s="57">
        <v>80</v>
      </c>
      <c r="O107" s="58">
        <v>280</v>
      </c>
      <c r="P107" s="59">
        <v>82</v>
      </c>
      <c r="Q107" s="57">
        <v>93</v>
      </c>
      <c r="R107" s="57">
        <v>96</v>
      </c>
      <c r="S107" s="57">
        <v>100</v>
      </c>
      <c r="T107" s="58">
        <v>371</v>
      </c>
      <c r="U107" s="59">
        <v>94</v>
      </c>
      <c r="V107" s="57">
        <v>103</v>
      </c>
      <c r="W107" s="57">
        <v>114</v>
      </c>
      <c r="X107" s="57">
        <v>118</v>
      </c>
      <c r="Y107" s="58">
        <v>429</v>
      </c>
      <c r="Z107" s="59">
        <v>129</v>
      </c>
      <c r="AA107" s="57">
        <v>143</v>
      </c>
      <c r="AB107" s="57">
        <v>157</v>
      </c>
      <c r="AC107" s="57">
        <v>175</v>
      </c>
      <c r="AD107" s="58">
        <v>604</v>
      </c>
      <c r="AF107" s="16"/>
      <c r="AG107" s="16"/>
      <c r="AH107" s="16"/>
      <c r="AI107" s="16"/>
      <c r="AJ107" s="16"/>
      <c r="AK107" s="16"/>
      <c r="AL107" s="16"/>
      <c r="AM107" s="16"/>
      <c r="AN107" s="55"/>
      <c r="AO107" s="55"/>
      <c r="AP107" s="55"/>
      <c r="AQ107" s="55"/>
      <c r="AR107" s="55"/>
      <c r="AS107" s="55"/>
      <c r="AT107" s="55"/>
      <c r="AU107" s="55"/>
      <c r="AV107" s="14"/>
      <c r="AW107" s="16"/>
      <c r="AX107" s="16"/>
      <c r="AY107" s="16"/>
      <c r="AZ107" s="56"/>
      <c r="BA107" s="56"/>
      <c r="BB107" s="14"/>
      <c r="BC107" s="16"/>
      <c r="BD107" s="16"/>
      <c r="BE107" s="16"/>
      <c r="BF107" s="16"/>
      <c r="BG107" s="16"/>
      <c r="BH107" s="14"/>
      <c r="BI107" s="16"/>
      <c r="BJ107" s="16"/>
      <c r="BK107" s="16"/>
      <c r="BL107" s="56"/>
      <c r="BM107" s="56"/>
      <c r="BN107" s="14"/>
      <c r="BO107" s="14"/>
      <c r="BP107" s="14"/>
    </row>
    <row r="108" spans="3:68" ht="15" hidden="1" customHeight="1" outlineLevel="1" x14ac:dyDescent="0.2">
      <c r="C108" s="376"/>
      <c r="D108" s="198" t="s">
        <v>220</v>
      </c>
      <c r="E108" s="60"/>
      <c r="F108" s="44">
        <v>0</v>
      </c>
      <c r="G108" s="39">
        <v>0</v>
      </c>
      <c r="H108" s="39">
        <v>0</v>
      </c>
      <c r="I108" s="39">
        <v>0</v>
      </c>
      <c r="J108" s="45">
        <v>0</v>
      </c>
      <c r="K108" s="63">
        <v>0</v>
      </c>
      <c r="L108" s="61">
        <f>+L109/K107</f>
        <v>0.1</v>
      </c>
      <c r="M108" s="61">
        <f t="shared" ref="M108:N108" si="90">+M109/L107</f>
        <v>0.1111111111111111</v>
      </c>
      <c r="N108" s="61">
        <f t="shared" si="90"/>
        <v>0.1038961038961039</v>
      </c>
      <c r="O108" s="62">
        <f>+O109/SUM(K107:M107)</f>
        <v>0.105</v>
      </c>
      <c r="P108" s="60">
        <f>+P109/N107</f>
        <v>0.1125</v>
      </c>
      <c r="Q108" s="61">
        <f>+Q109/P107</f>
        <v>0.10975609756097561</v>
      </c>
      <c r="R108" s="61">
        <f t="shared" ref="R108:S108" si="91">+R109/Q107</f>
        <v>0.10752688172043011</v>
      </c>
      <c r="S108" s="61">
        <f t="shared" si="91"/>
        <v>0.10416666666666667</v>
      </c>
      <c r="T108" s="62">
        <f>+T109/SUM(N107,P107:R107)</f>
        <v>0.10826210826210826</v>
      </c>
      <c r="U108" s="60">
        <f>+U109/S107</f>
        <v>0.04</v>
      </c>
      <c r="V108" s="61">
        <f>+V109/U107</f>
        <v>0.10638297872340426</v>
      </c>
      <c r="W108" s="61">
        <f t="shared" ref="W108" si="92">+W109/V107</f>
        <v>0.10679611650485436</v>
      </c>
      <c r="X108" s="61">
        <f t="shared" ref="X108" si="93">+X109/W107</f>
        <v>0.10526315789473684</v>
      </c>
      <c r="Y108" s="62">
        <f>+Y109/SUM(S107,U107:W107)</f>
        <v>9.002433090024331E-2</v>
      </c>
      <c r="Z108" s="60">
        <f>+Z109/X107</f>
        <v>0</v>
      </c>
      <c r="AA108" s="61">
        <f>+AA109/Z107</f>
        <v>0.10852713178294573</v>
      </c>
      <c r="AB108" s="61">
        <f t="shared" ref="AB108" si="94">+AB109/AA107</f>
        <v>0.1048951048951049</v>
      </c>
      <c r="AC108" s="61">
        <f t="shared" ref="AC108" si="95">+AC109/AB107</f>
        <v>2.5477707006369428E-2</v>
      </c>
      <c r="AD108" s="62">
        <f>+AD109/SUM(X107,Z107:AB107)</f>
        <v>6.0329067641681902E-2</v>
      </c>
      <c r="AF108" s="16"/>
      <c r="AG108" s="16"/>
      <c r="AH108" s="16"/>
      <c r="AI108" s="16"/>
      <c r="AJ108" s="16"/>
      <c r="AK108" s="16"/>
      <c r="AL108" s="16"/>
      <c r="AM108" s="16"/>
      <c r="AN108" s="55"/>
      <c r="AO108" s="55"/>
      <c r="AP108" s="55"/>
      <c r="AQ108" s="55"/>
      <c r="AR108" s="55"/>
      <c r="AS108" s="55"/>
      <c r="AT108" s="55"/>
      <c r="AU108" s="55"/>
      <c r="AV108" s="14"/>
      <c r="AW108" s="16"/>
      <c r="AX108" s="16"/>
      <c r="AY108" s="16"/>
      <c r="AZ108" s="56"/>
      <c r="BA108" s="56"/>
      <c r="BB108" s="14"/>
      <c r="BC108" s="16"/>
      <c r="BD108" s="16"/>
      <c r="BE108" s="16"/>
      <c r="BF108" s="16"/>
      <c r="BG108" s="16"/>
      <c r="BH108" s="14"/>
      <c r="BI108" s="16"/>
      <c r="BJ108" s="16"/>
      <c r="BK108" s="16"/>
      <c r="BL108" s="56"/>
      <c r="BM108" s="56"/>
      <c r="BN108" s="14"/>
      <c r="BO108" s="14"/>
      <c r="BP108" s="14"/>
    </row>
    <row r="109" spans="3:68" s="2" customFormat="1" ht="15" hidden="1" customHeight="1" outlineLevel="1" x14ac:dyDescent="0.2">
      <c r="C109" s="376"/>
      <c r="D109" s="199" t="s">
        <v>221</v>
      </c>
      <c r="E109" s="63"/>
      <c r="F109" s="63">
        <v>0</v>
      </c>
      <c r="G109" s="91">
        <v>0</v>
      </c>
      <c r="H109" s="91">
        <v>0</v>
      </c>
      <c r="I109" s="91">
        <v>0</v>
      </c>
      <c r="J109" s="64">
        <v>0</v>
      </c>
      <c r="K109" s="63">
        <v>0</v>
      </c>
      <c r="L109" s="252">
        <v>6</v>
      </c>
      <c r="M109" s="252">
        <v>7</v>
      </c>
      <c r="N109" s="252">
        <v>8</v>
      </c>
      <c r="O109" s="253">
        <v>21</v>
      </c>
      <c r="P109" s="251">
        <v>9</v>
      </c>
      <c r="Q109" s="252">
        <v>9</v>
      </c>
      <c r="R109" s="252">
        <v>10</v>
      </c>
      <c r="S109" s="252">
        <v>10</v>
      </c>
      <c r="T109" s="253">
        <v>38</v>
      </c>
      <c r="U109" s="251">
        <v>4</v>
      </c>
      <c r="V109" s="252">
        <v>10</v>
      </c>
      <c r="W109" s="252">
        <v>11</v>
      </c>
      <c r="X109" s="252">
        <v>12</v>
      </c>
      <c r="Y109" s="253">
        <v>37</v>
      </c>
      <c r="Z109" s="251">
        <v>0</v>
      </c>
      <c r="AA109" s="252">
        <v>14</v>
      </c>
      <c r="AB109" s="252">
        <v>15</v>
      </c>
      <c r="AC109" s="252">
        <v>4</v>
      </c>
      <c r="AD109" s="253">
        <v>33</v>
      </c>
      <c r="AE109" s="22"/>
      <c r="AF109" s="23"/>
      <c r="AG109" s="23"/>
      <c r="AH109" s="23"/>
      <c r="AI109" s="23"/>
      <c r="AJ109" s="23"/>
      <c r="AK109" s="23"/>
      <c r="AL109" s="23"/>
      <c r="AM109" s="23"/>
      <c r="AN109" s="103"/>
      <c r="AO109" s="103"/>
      <c r="AP109" s="103"/>
      <c r="AQ109" s="103"/>
      <c r="AR109" s="24"/>
      <c r="AS109" s="24"/>
      <c r="AT109" s="24"/>
      <c r="AU109" s="24"/>
      <c r="AV109" s="23"/>
      <c r="AW109" s="23"/>
      <c r="AX109" s="23"/>
      <c r="AY109" s="23"/>
      <c r="AZ109" s="24"/>
      <c r="BA109" s="24"/>
      <c r="BB109" s="22"/>
      <c r="BC109" s="30"/>
      <c r="BD109" s="30"/>
      <c r="BE109" s="30"/>
      <c r="BF109" s="30"/>
      <c r="BG109" s="30"/>
      <c r="BH109" s="22"/>
      <c r="BI109" s="23"/>
      <c r="BJ109" s="23"/>
      <c r="BK109" s="23"/>
      <c r="BL109" s="24"/>
      <c r="BM109" s="24"/>
      <c r="BN109" s="22"/>
      <c r="BO109" s="22"/>
      <c r="BP109" s="22"/>
    </row>
    <row r="110" spans="3:68" ht="15" hidden="1" customHeight="1" outlineLevel="1" x14ac:dyDescent="0.2">
      <c r="C110" s="376"/>
      <c r="D110" s="198" t="s">
        <v>222</v>
      </c>
      <c r="E110" s="65"/>
      <c r="F110" s="44">
        <v>0</v>
      </c>
      <c r="G110" s="39">
        <v>0</v>
      </c>
      <c r="H110" s="39">
        <v>0</v>
      </c>
      <c r="I110" s="39">
        <v>0</v>
      </c>
      <c r="J110" s="45">
        <v>0</v>
      </c>
      <c r="K110" s="63">
        <v>0</v>
      </c>
      <c r="L110" s="71">
        <v>1</v>
      </c>
      <c r="M110" s="71">
        <v>1</v>
      </c>
      <c r="N110" s="71">
        <v>1</v>
      </c>
      <c r="O110" s="72">
        <v>1</v>
      </c>
      <c r="P110" s="73">
        <v>1</v>
      </c>
      <c r="Q110" s="71">
        <v>1</v>
      </c>
      <c r="R110" s="71">
        <v>1</v>
      </c>
      <c r="S110" s="71">
        <v>1</v>
      </c>
      <c r="T110" s="72">
        <v>1</v>
      </c>
      <c r="U110" s="73">
        <v>1</v>
      </c>
      <c r="V110" s="71">
        <v>1</v>
      </c>
      <c r="W110" s="71">
        <v>1</v>
      </c>
      <c r="X110" s="71">
        <v>1</v>
      </c>
      <c r="Y110" s="72">
        <v>1</v>
      </c>
      <c r="Z110" s="73">
        <v>1</v>
      </c>
      <c r="AA110" s="71">
        <v>1</v>
      </c>
      <c r="AB110" s="71">
        <v>1</v>
      </c>
      <c r="AC110" s="71">
        <v>1</v>
      </c>
      <c r="AD110" s="72">
        <v>1</v>
      </c>
      <c r="AE110" s="14"/>
      <c r="AF110" s="19"/>
      <c r="AG110" s="19"/>
      <c r="AH110" s="19"/>
      <c r="AI110" s="19"/>
      <c r="AJ110" s="19"/>
      <c r="AK110" s="19"/>
      <c r="AL110" s="19"/>
      <c r="AM110" s="19"/>
      <c r="AN110" s="13"/>
      <c r="AO110" s="13"/>
      <c r="AP110" s="13"/>
      <c r="AQ110" s="13"/>
      <c r="AR110" s="13"/>
      <c r="AS110" s="13"/>
      <c r="AT110" s="13"/>
      <c r="AU110" s="13"/>
      <c r="AV110" s="19"/>
      <c r="AW110" s="19"/>
      <c r="AX110" s="19"/>
      <c r="AY110" s="19"/>
      <c r="AZ110" s="13"/>
      <c r="BA110" s="13"/>
      <c r="BB110" s="14"/>
      <c r="BC110" s="20"/>
      <c r="BD110" s="20"/>
      <c r="BE110" s="20"/>
      <c r="BF110" s="20"/>
      <c r="BG110" s="20"/>
      <c r="BH110" s="14"/>
      <c r="BI110" s="19"/>
      <c r="BJ110" s="19"/>
      <c r="BK110" s="19"/>
      <c r="BL110" s="13"/>
      <c r="BM110" s="13"/>
      <c r="BN110" s="14"/>
      <c r="BO110" s="14"/>
      <c r="BP110" s="14"/>
    </row>
    <row r="111" spans="3:68" ht="15" hidden="1" customHeight="1" outlineLevel="1" x14ac:dyDescent="0.2">
      <c r="C111" s="379"/>
      <c r="D111" s="200" t="s">
        <v>223</v>
      </c>
      <c r="E111" s="67"/>
      <c r="F111" s="67">
        <v>0</v>
      </c>
      <c r="G111" s="68">
        <v>0</v>
      </c>
      <c r="H111" s="68">
        <v>0</v>
      </c>
      <c r="I111" s="68">
        <v>0</v>
      </c>
      <c r="J111" s="69">
        <v>0</v>
      </c>
      <c r="K111" s="67">
        <v>0</v>
      </c>
      <c r="L111" s="249">
        <v>6</v>
      </c>
      <c r="M111" s="249">
        <v>7</v>
      </c>
      <c r="N111" s="249">
        <v>8</v>
      </c>
      <c r="O111" s="250">
        <v>21</v>
      </c>
      <c r="P111" s="248">
        <v>9</v>
      </c>
      <c r="Q111" s="249">
        <v>9</v>
      </c>
      <c r="R111" s="249">
        <v>10</v>
      </c>
      <c r="S111" s="249">
        <v>10</v>
      </c>
      <c r="T111" s="250">
        <v>38</v>
      </c>
      <c r="U111" s="248">
        <v>4</v>
      </c>
      <c r="V111" s="249">
        <v>10</v>
      </c>
      <c r="W111" s="249">
        <v>11</v>
      </c>
      <c r="X111" s="249">
        <v>12</v>
      </c>
      <c r="Y111" s="250">
        <v>37</v>
      </c>
      <c r="Z111" s="248">
        <v>0</v>
      </c>
      <c r="AA111" s="249">
        <v>14</v>
      </c>
      <c r="AB111" s="249">
        <v>15</v>
      </c>
      <c r="AC111" s="249">
        <v>4</v>
      </c>
      <c r="AD111" s="250">
        <v>33</v>
      </c>
      <c r="AE111" s="14"/>
      <c r="AF111" s="19"/>
      <c r="AG111" s="19"/>
      <c r="AH111" s="19"/>
      <c r="AI111" s="19"/>
      <c r="AJ111" s="19"/>
      <c r="AK111" s="19"/>
      <c r="AL111" s="19"/>
      <c r="AM111" s="19"/>
      <c r="AN111" s="13"/>
      <c r="AO111" s="13"/>
      <c r="AP111" s="13"/>
      <c r="AQ111" s="13"/>
      <c r="AR111" s="13"/>
      <c r="AS111" s="13"/>
      <c r="AT111" s="13"/>
      <c r="AU111" s="13"/>
      <c r="AV111" s="19"/>
      <c r="AW111" s="19"/>
      <c r="AX111" s="19"/>
      <c r="AY111" s="19"/>
      <c r="AZ111" s="13"/>
      <c r="BA111" s="13"/>
      <c r="BB111" s="14"/>
      <c r="BC111" s="20"/>
      <c r="BD111" s="20"/>
      <c r="BE111" s="20"/>
      <c r="BF111" s="20"/>
      <c r="BG111" s="20"/>
      <c r="BH111" s="14"/>
      <c r="BI111" s="19"/>
      <c r="BJ111" s="19"/>
      <c r="BK111" s="19"/>
      <c r="BL111" s="13"/>
      <c r="BM111" s="13"/>
      <c r="BN111" s="14"/>
      <c r="BO111" s="14"/>
      <c r="BP111" s="14"/>
    </row>
    <row r="112" spans="3:68" ht="5.0999999999999996" hidden="1" customHeight="1" outlineLevel="1" x14ac:dyDescent="0.2">
      <c r="C112" s="12"/>
      <c r="D112" s="33"/>
      <c r="E112" s="9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19"/>
      <c r="AG112" s="19"/>
      <c r="AH112" s="19"/>
      <c r="AI112" s="19"/>
      <c r="AJ112" s="19"/>
      <c r="AK112" s="19"/>
      <c r="AL112" s="19"/>
      <c r="AM112" s="19"/>
      <c r="AN112" s="13"/>
      <c r="AO112" s="13"/>
      <c r="AP112" s="13"/>
      <c r="AQ112" s="13"/>
      <c r="AR112" s="13"/>
      <c r="AS112" s="13"/>
      <c r="AT112" s="13"/>
      <c r="AU112" s="13"/>
      <c r="AV112" s="19"/>
      <c r="AW112" s="19"/>
      <c r="AX112" s="19"/>
      <c r="AY112" s="19"/>
      <c r="AZ112" s="13"/>
      <c r="BA112" s="13"/>
      <c r="BB112" s="14"/>
      <c r="BC112" s="20"/>
      <c r="BD112" s="20"/>
      <c r="BE112" s="20"/>
      <c r="BF112" s="20"/>
      <c r="BG112" s="20"/>
      <c r="BH112" s="14"/>
      <c r="BI112" s="19"/>
      <c r="BJ112" s="19"/>
      <c r="BK112" s="19"/>
      <c r="BL112" s="13"/>
      <c r="BM112" s="13"/>
      <c r="BN112" s="14"/>
      <c r="BO112" s="14"/>
      <c r="BP112" s="14"/>
    </row>
    <row r="113" spans="3:68" ht="15" hidden="1" customHeight="1" outlineLevel="1" x14ac:dyDescent="0.2">
      <c r="C113" s="376" t="s">
        <v>26</v>
      </c>
      <c r="D113" s="197" t="s">
        <v>225</v>
      </c>
      <c r="E113" s="102"/>
      <c r="F113" s="41">
        <v>0</v>
      </c>
      <c r="G113" s="42">
        <v>0</v>
      </c>
      <c r="H113" s="42">
        <v>0</v>
      </c>
      <c r="I113" s="42">
        <v>0</v>
      </c>
      <c r="J113" s="43">
        <v>0</v>
      </c>
      <c r="K113" s="59">
        <v>26</v>
      </c>
      <c r="L113" s="57">
        <v>26</v>
      </c>
      <c r="M113" s="57">
        <v>25</v>
      </c>
      <c r="N113" s="57">
        <v>35</v>
      </c>
      <c r="O113" s="58">
        <v>112</v>
      </c>
      <c r="P113" s="59">
        <v>42</v>
      </c>
      <c r="Q113" s="57">
        <v>48</v>
      </c>
      <c r="R113" s="57">
        <v>46</v>
      </c>
      <c r="S113" s="57">
        <v>51</v>
      </c>
      <c r="T113" s="58">
        <v>187</v>
      </c>
      <c r="U113" s="59">
        <v>54</v>
      </c>
      <c r="V113" s="57">
        <v>55</v>
      </c>
      <c r="W113" s="57">
        <v>56</v>
      </c>
      <c r="X113" s="57">
        <v>69</v>
      </c>
      <c r="Y113" s="58">
        <v>234</v>
      </c>
      <c r="Z113" s="59">
        <v>60</v>
      </c>
      <c r="AA113" s="57">
        <v>53</v>
      </c>
      <c r="AB113" s="57">
        <v>64</v>
      </c>
      <c r="AC113" s="171">
        <v>73</v>
      </c>
      <c r="AD113" s="172">
        <v>250</v>
      </c>
      <c r="AF113" s="16"/>
      <c r="AG113" s="16"/>
      <c r="AH113" s="16"/>
      <c r="AI113" s="16"/>
      <c r="AJ113" s="16"/>
      <c r="AK113" s="16"/>
      <c r="AL113" s="16"/>
      <c r="AM113" s="16"/>
      <c r="AN113" s="55"/>
      <c r="AO113" s="55"/>
      <c r="AP113" s="55"/>
      <c r="AQ113" s="55"/>
      <c r="AR113" s="55"/>
      <c r="AS113" s="55"/>
      <c r="AT113" s="55"/>
      <c r="AU113" s="55"/>
      <c r="AV113" s="14"/>
      <c r="AW113" s="16"/>
      <c r="AX113" s="16"/>
      <c r="AY113" s="16"/>
      <c r="AZ113" s="56"/>
      <c r="BA113" s="56"/>
      <c r="BB113" s="14"/>
      <c r="BC113" s="16"/>
      <c r="BD113" s="16"/>
      <c r="BE113" s="16"/>
      <c r="BF113" s="16"/>
      <c r="BG113" s="16"/>
      <c r="BH113" s="14"/>
      <c r="BI113" s="16"/>
      <c r="BJ113" s="16"/>
      <c r="BK113" s="16"/>
      <c r="BL113" s="56"/>
      <c r="BM113" s="56"/>
      <c r="BN113" s="14"/>
      <c r="BO113" s="14"/>
      <c r="BP113" s="14"/>
    </row>
    <row r="114" spans="3:68" ht="15" hidden="1" customHeight="1" outlineLevel="1" x14ac:dyDescent="0.2">
      <c r="C114" s="377"/>
      <c r="D114" s="198" t="s">
        <v>220</v>
      </c>
      <c r="E114" s="60"/>
      <c r="F114" s="44">
        <v>0</v>
      </c>
      <c r="G114" s="39">
        <v>0</v>
      </c>
      <c r="H114" s="39">
        <v>0</v>
      </c>
      <c r="I114" s="39">
        <v>0</v>
      </c>
      <c r="J114" s="45">
        <v>0</v>
      </c>
      <c r="K114" s="63">
        <v>0</v>
      </c>
      <c r="L114" s="61">
        <f>+L115/K113</f>
        <v>0.11538461538461539</v>
      </c>
      <c r="M114" s="61">
        <f t="shared" ref="M114:N114" si="96">+M115/L113</f>
        <v>0.11538461538461539</v>
      </c>
      <c r="N114" s="61">
        <f t="shared" si="96"/>
        <v>0.12</v>
      </c>
      <c r="O114" s="62">
        <f>+O115/SUM(K113:M113)</f>
        <v>0.11688311688311688</v>
      </c>
      <c r="P114" s="60">
        <f>+P115/N113</f>
        <v>0.11428571428571428</v>
      </c>
      <c r="Q114" s="61">
        <f>+Q115/P113</f>
        <v>9.5238095238095233E-2</v>
      </c>
      <c r="R114" s="61">
        <f t="shared" ref="R114:S114" si="97">+R115/Q113</f>
        <v>0.10416666666666667</v>
      </c>
      <c r="S114" s="61">
        <f t="shared" si="97"/>
        <v>0.10869565217391304</v>
      </c>
      <c r="T114" s="62">
        <f>+T115/SUM(N113,P113:R113)</f>
        <v>9.9415204678362568E-2</v>
      </c>
      <c r="U114" s="60">
        <f>+U115/S113</f>
        <v>9.8039215686274508E-2</v>
      </c>
      <c r="V114" s="61">
        <f>+V115/U113</f>
        <v>9.2592592592592587E-2</v>
      </c>
      <c r="W114" s="61">
        <f t="shared" ref="W114" si="98">+W115/V113</f>
        <v>9.0909090909090912E-2</v>
      </c>
      <c r="X114" s="61">
        <f t="shared" ref="X114" si="99">+X115/W113</f>
        <v>0.10714285714285714</v>
      </c>
      <c r="Y114" s="62">
        <f>+Y115/SUM(S113,U113:W113)</f>
        <v>9.2592592592592587E-2</v>
      </c>
      <c r="Z114" s="60">
        <f>+Z115/X113</f>
        <v>8.6956521739130432E-2</v>
      </c>
      <c r="AA114" s="61">
        <f>+AA115/Z113</f>
        <v>8.3333333333333329E-2</v>
      </c>
      <c r="AB114" s="61">
        <f t="shared" ref="AB114" si="100">+AB115/AA113</f>
        <v>9.4339622641509441E-2</v>
      </c>
      <c r="AC114" s="61">
        <f t="shared" ref="AC114" si="101">+AC115/AB113</f>
        <v>7.8125E-2</v>
      </c>
      <c r="AD114" s="62">
        <f>+AD115/SUM(X113,Z113:AB113)</f>
        <v>8.5365853658536592E-2</v>
      </c>
      <c r="AF114" s="16"/>
      <c r="AG114" s="16"/>
      <c r="AH114" s="16"/>
      <c r="AI114" s="16"/>
      <c r="AJ114" s="16"/>
      <c r="AK114" s="16"/>
      <c r="AL114" s="16"/>
      <c r="AM114" s="16"/>
      <c r="AN114" s="55"/>
      <c r="AO114" s="55"/>
      <c r="AP114" s="55"/>
      <c r="AQ114" s="55"/>
      <c r="AR114" s="55"/>
      <c r="AS114" s="55"/>
      <c r="AT114" s="55"/>
      <c r="AU114" s="55"/>
      <c r="AV114" s="14"/>
      <c r="AW114" s="16"/>
      <c r="AX114" s="16"/>
      <c r="AY114" s="16"/>
      <c r="AZ114" s="56"/>
      <c r="BA114" s="56"/>
      <c r="BB114" s="14"/>
      <c r="BC114" s="16"/>
      <c r="BD114" s="16"/>
      <c r="BE114" s="16"/>
      <c r="BF114" s="16"/>
      <c r="BG114" s="16"/>
      <c r="BH114" s="14"/>
      <c r="BI114" s="16"/>
      <c r="BJ114" s="16"/>
      <c r="BK114" s="16"/>
      <c r="BL114" s="56"/>
      <c r="BM114" s="56"/>
      <c r="BN114" s="14"/>
      <c r="BO114" s="14"/>
      <c r="BP114" s="14"/>
    </row>
    <row r="115" spans="3:68" s="2" customFormat="1" ht="15" hidden="1" customHeight="1" outlineLevel="1" x14ac:dyDescent="0.2">
      <c r="C115" s="377"/>
      <c r="D115" s="199" t="s">
        <v>221</v>
      </c>
      <c r="E115" s="63"/>
      <c r="F115" s="63">
        <v>0</v>
      </c>
      <c r="G115" s="91">
        <v>0</v>
      </c>
      <c r="H115" s="91">
        <v>0</v>
      </c>
      <c r="I115" s="91">
        <v>0</v>
      </c>
      <c r="J115" s="64">
        <v>0</v>
      </c>
      <c r="K115" s="63">
        <v>0</v>
      </c>
      <c r="L115" s="252">
        <v>3</v>
      </c>
      <c r="M115" s="252">
        <v>3</v>
      </c>
      <c r="N115" s="252">
        <v>3</v>
      </c>
      <c r="O115" s="253">
        <v>9</v>
      </c>
      <c r="P115" s="251">
        <v>4</v>
      </c>
      <c r="Q115" s="252">
        <v>4</v>
      </c>
      <c r="R115" s="252">
        <v>5</v>
      </c>
      <c r="S115" s="252">
        <v>5</v>
      </c>
      <c r="T115" s="253">
        <v>17</v>
      </c>
      <c r="U115" s="251">
        <v>5</v>
      </c>
      <c r="V115" s="252">
        <v>5</v>
      </c>
      <c r="W115" s="252">
        <v>5</v>
      </c>
      <c r="X115" s="252">
        <v>6</v>
      </c>
      <c r="Y115" s="253">
        <v>20</v>
      </c>
      <c r="Z115" s="251">
        <v>6</v>
      </c>
      <c r="AA115" s="252">
        <v>5</v>
      </c>
      <c r="AB115" s="252">
        <v>5</v>
      </c>
      <c r="AC115" s="252">
        <v>5</v>
      </c>
      <c r="AD115" s="253">
        <v>21</v>
      </c>
      <c r="AE115" s="22"/>
      <c r="AF115" s="23"/>
      <c r="AG115" s="23"/>
      <c r="AH115" s="23"/>
      <c r="AI115" s="23"/>
      <c r="AJ115" s="23"/>
      <c r="AK115" s="23"/>
      <c r="AL115" s="23"/>
      <c r="AM115" s="23"/>
      <c r="AN115" s="103"/>
      <c r="AO115" s="103"/>
      <c r="AP115" s="103"/>
      <c r="AQ115" s="103"/>
      <c r="AR115" s="24"/>
      <c r="AS115" s="24"/>
      <c r="AT115" s="24"/>
      <c r="AU115" s="24"/>
      <c r="AV115" s="23"/>
      <c r="AW115" s="23"/>
      <c r="AX115" s="23"/>
      <c r="AY115" s="23"/>
      <c r="AZ115" s="24"/>
      <c r="BA115" s="24"/>
      <c r="BB115" s="22"/>
      <c r="BC115" s="30"/>
      <c r="BD115" s="30"/>
      <c r="BE115" s="30"/>
      <c r="BF115" s="30"/>
      <c r="BG115" s="30"/>
      <c r="BH115" s="22"/>
      <c r="BI115" s="23"/>
      <c r="BJ115" s="23"/>
      <c r="BK115" s="23"/>
      <c r="BL115" s="24"/>
      <c r="BM115" s="24"/>
      <c r="BN115" s="22"/>
      <c r="BO115" s="22"/>
      <c r="BP115" s="22"/>
    </row>
    <row r="116" spans="3:68" ht="15" hidden="1" customHeight="1" outlineLevel="1" x14ac:dyDescent="0.2">
      <c r="C116" s="377"/>
      <c r="D116" s="198" t="s">
        <v>222</v>
      </c>
      <c r="E116" s="65"/>
      <c r="F116" s="44">
        <v>0</v>
      </c>
      <c r="G116" s="39">
        <v>0</v>
      </c>
      <c r="H116" s="39">
        <v>0</v>
      </c>
      <c r="I116" s="39">
        <v>0</v>
      </c>
      <c r="J116" s="45">
        <v>0</v>
      </c>
      <c r="K116" s="63">
        <v>0</v>
      </c>
      <c r="L116" s="71">
        <v>0.82420000000000004</v>
      </c>
      <c r="M116" s="71">
        <v>0.82420000000000004</v>
      </c>
      <c r="N116" s="71">
        <v>0.82420000000000004</v>
      </c>
      <c r="O116" s="72">
        <v>0.82420000000000004</v>
      </c>
      <c r="P116" s="73">
        <v>0.82420000000000004</v>
      </c>
      <c r="Q116" s="71">
        <v>0.82420000000000004</v>
      </c>
      <c r="R116" s="71">
        <v>0.82420000000000004</v>
      </c>
      <c r="S116" s="71">
        <v>0.82420000000000004</v>
      </c>
      <c r="T116" s="72">
        <v>0.82420000000000004</v>
      </c>
      <c r="U116" s="73">
        <v>0.82420000000000004</v>
      </c>
      <c r="V116" s="71">
        <v>0.82420000000000004</v>
      </c>
      <c r="W116" s="71">
        <v>0.82420000000000004</v>
      </c>
      <c r="X116" s="71">
        <v>0.82420000000000004</v>
      </c>
      <c r="Y116" s="72">
        <v>0.82420000000000004</v>
      </c>
      <c r="Z116" s="73">
        <v>0.82420000000000004</v>
      </c>
      <c r="AA116" s="71">
        <v>0.82420000000000004</v>
      </c>
      <c r="AB116" s="71">
        <v>0.82420000000000004</v>
      </c>
      <c r="AC116" s="71">
        <v>0.82420000000000004</v>
      </c>
      <c r="AD116" s="72">
        <v>0.82420000000000004</v>
      </c>
      <c r="AE116" s="14"/>
      <c r="AF116" s="19"/>
      <c r="AG116" s="19"/>
      <c r="AH116" s="19"/>
      <c r="AI116" s="19"/>
      <c r="AJ116" s="19"/>
      <c r="AK116" s="19"/>
      <c r="AL116" s="19"/>
      <c r="AM116" s="19"/>
      <c r="AN116" s="13"/>
      <c r="AO116" s="13"/>
      <c r="AP116" s="13"/>
      <c r="AQ116" s="13"/>
      <c r="AR116" s="13"/>
      <c r="AS116" s="13"/>
      <c r="AT116" s="13"/>
      <c r="AU116" s="13"/>
      <c r="AV116" s="19"/>
      <c r="AW116" s="19"/>
      <c r="AX116" s="19"/>
      <c r="AY116" s="19"/>
      <c r="AZ116" s="13"/>
      <c r="BA116" s="13"/>
      <c r="BB116" s="14"/>
      <c r="BC116" s="20"/>
      <c r="BD116" s="20"/>
      <c r="BE116" s="20"/>
      <c r="BF116" s="20"/>
      <c r="BG116" s="20"/>
      <c r="BH116" s="14"/>
      <c r="BI116" s="19"/>
      <c r="BJ116" s="19"/>
      <c r="BK116" s="19"/>
      <c r="BL116" s="13"/>
      <c r="BM116" s="13"/>
      <c r="BN116" s="14"/>
      <c r="BO116" s="14"/>
      <c r="BP116" s="14"/>
    </row>
    <row r="117" spans="3:68" ht="15" hidden="1" customHeight="1" outlineLevel="1" x14ac:dyDescent="0.2">
      <c r="C117" s="378"/>
      <c r="D117" s="200" t="s">
        <v>223</v>
      </c>
      <c r="E117" s="67"/>
      <c r="F117" s="67">
        <v>0</v>
      </c>
      <c r="G117" s="68">
        <v>0</v>
      </c>
      <c r="H117" s="68">
        <v>0</v>
      </c>
      <c r="I117" s="68">
        <v>0</v>
      </c>
      <c r="J117" s="69">
        <v>0</v>
      </c>
      <c r="K117" s="67">
        <v>0</v>
      </c>
      <c r="L117" s="249">
        <v>2</v>
      </c>
      <c r="M117" s="249">
        <v>3</v>
      </c>
      <c r="N117" s="249">
        <v>3</v>
      </c>
      <c r="O117" s="250">
        <v>8</v>
      </c>
      <c r="P117" s="248">
        <v>3</v>
      </c>
      <c r="Q117" s="249">
        <v>3</v>
      </c>
      <c r="R117" s="249">
        <v>4</v>
      </c>
      <c r="S117" s="249">
        <v>4</v>
      </c>
      <c r="T117" s="250">
        <v>14</v>
      </c>
      <c r="U117" s="248">
        <v>4</v>
      </c>
      <c r="V117" s="249">
        <v>4</v>
      </c>
      <c r="W117" s="249">
        <v>4</v>
      </c>
      <c r="X117" s="249">
        <v>5</v>
      </c>
      <c r="Y117" s="250">
        <v>17</v>
      </c>
      <c r="Z117" s="248">
        <v>5</v>
      </c>
      <c r="AA117" s="249">
        <v>4</v>
      </c>
      <c r="AB117" s="249">
        <v>4</v>
      </c>
      <c r="AC117" s="249">
        <v>5</v>
      </c>
      <c r="AD117" s="250">
        <v>17</v>
      </c>
      <c r="AE117" s="14"/>
      <c r="AF117" s="19"/>
      <c r="AG117" s="19"/>
      <c r="AH117" s="19"/>
      <c r="AI117" s="19"/>
      <c r="AJ117" s="19"/>
      <c r="AK117" s="19"/>
      <c r="AL117" s="19"/>
      <c r="AM117" s="19"/>
      <c r="AN117" s="13"/>
      <c r="AO117" s="13"/>
      <c r="AP117" s="13"/>
      <c r="AQ117" s="13"/>
      <c r="AR117" s="13"/>
      <c r="AS117" s="13"/>
      <c r="AT117" s="13"/>
      <c r="AU117" s="13"/>
      <c r="AV117" s="19"/>
      <c r="AW117" s="19"/>
      <c r="AX117" s="19"/>
      <c r="AY117" s="19"/>
      <c r="AZ117" s="13"/>
      <c r="BA117" s="13"/>
      <c r="BB117" s="14"/>
      <c r="BC117" s="20"/>
      <c r="BD117" s="20"/>
      <c r="BE117" s="20"/>
      <c r="BF117" s="20"/>
      <c r="BG117" s="20"/>
      <c r="BH117" s="14"/>
      <c r="BI117" s="19"/>
      <c r="BJ117" s="19"/>
      <c r="BK117" s="19"/>
      <c r="BL117" s="13"/>
      <c r="BM117" s="13"/>
      <c r="BN117" s="14"/>
      <c r="BO117" s="14"/>
      <c r="BP117" s="14"/>
    </row>
    <row r="118" spans="3:68" ht="5.0999999999999996" hidden="1" customHeight="1" outlineLevel="1" x14ac:dyDescent="0.2">
      <c r="C118" s="12"/>
      <c r="D118" s="33"/>
      <c r="E118" s="9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19"/>
      <c r="AG118" s="19"/>
      <c r="AH118" s="19"/>
      <c r="AI118" s="19"/>
      <c r="AJ118" s="19"/>
      <c r="AK118" s="19"/>
      <c r="AL118" s="19"/>
      <c r="AM118" s="19"/>
      <c r="AN118" s="13"/>
      <c r="AO118" s="13"/>
      <c r="AP118" s="13"/>
      <c r="AQ118" s="13"/>
      <c r="AR118" s="13"/>
      <c r="AS118" s="13"/>
      <c r="AT118" s="13"/>
      <c r="AU118" s="13"/>
      <c r="AV118" s="19"/>
      <c r="AW118" s="19"/>
      <c r="AX118" s="19"/>
      <c r="AY118" s="19"/>
      <c r="AZ118" s="13"/>
      <c r="BA118" s="13"/>
      <c r="BB118" s="14"/>
      <c r="BC118" s="20"/>
      <c r="BD118" s="20"/>
      <c r="BE118" s="20"/>
      <c r="BF118" s="20"/>
      <c r="BG118" s="20"/>
      <c r="BH118" s="14"/>
      <c r="BI118" s="19"/>
      <c r="BJ118" s="19"/>
      <c r="BK118" s="19"/>
      <c r="BL118" s="13"/>
      <c r="BM118" s="13"/>
      <c r="BN118" s="14"/>
      <c r="BO118" s="14"/>
      <c r="BP118" s="14"/>
    </row>
    <row r="119" spans="3:68" ht="15" hidden="1" customHeight="1" outlineLevel="1" x14ac:dyDescent="0.2">
      <c r="C119" s="376" t="s">
        <v>27</v>
      </c>
      <c r="D119" s="197" t="s">
        <v>219</v>
      </c>
      <c r="E119" s="102"/>
      <c r="F119" s="162">
        <v>14</v>
      </c>
      <c r="G119" s="57">
        <v>34</v>
      </c>
      <c r="H119" s="57">
        <v>48</v>
      </c>
      <c r="I119" s="57">
        <v>66</v>
      </c>
      <c r="J119" s="58">
        <v>162</v>
      </c>
      <c r="K119" s="59">
        <v>74</v>
      </c>
      <c r="L119" s="57">
        <v>87</v>
      </c>
      <c r="M119" s="57">
        <v>92</v>
      </c>
      <c r="N119" s="57">
        <v>110</v>
      </c>
      <c r="O119" s="58">
        <v>362</v>
      </c>
      <c r="P119" s="59">
        <v>120</v>
      </c>
      <c r="Q119" s="57">
        <v>156</v>
      </c>
      <c r="R119" s="57">
        <v>140</v>
      </c>
      <c r="S119" s="57">
        <v>162</v>
      </c>
      <c r="T119" s="58">
        <v>577</v>
      </c>
      <c r="U119" s="59">
        <v>149</v>
      </c>
      <c r="V119" s="57">
        <v>158</v>
      </c>
      <c r="W119" s="57">
        <v>169</v>
      </c>
      <c r="X119" s="57">
        <v>176</v>
      </c>
      <c r="Y119" s="58">
        <v>651</v>
      </c>
      <c r="Z119" s="59">
        <v>154</v>
      </c>
      <c r="AA119" s="57">
        <v>169</v>
      </c>
      <c r="AB119" s="57">
        <v>169</v>
      </c>
      <c r="AC119" s="57">
        <v>186</v>
      </c>
      <c r="AD119" s="58">
        <v>678</v>
      </c>
      <c r="AF119" s="16"/>
      <c r="AG119" s="16"/>
      <c r="AH119" s="16"/>
      <c r="AI119" s="16"/>
      <c r="AJ119" s="16"/>
      <c r="AK119" s="16"/>
      <c r="AL119" s="16"/>
      <c r="AM119" s="16"/>
      <c r="AN119" s="55"/>
      <c r="AO119" s="55"/>
      <c r="AP119" s="55"/>
      <c r="AQ119" s="55"/>
      <c r="AR119" s="55"/>
      <c r="AS119" s="55"/>
      <c r="AT119" s="55"/>
      <c r="AU119" s="55"/>
      <c r="AV119" s="14"/>
      <c r="AW119" s="16"/>
      <c r="AX119" s="16"/>
      <c r="AY119" s="16"/>
      <c r="AZ119" s="56"/>
      <c r="BA119" s="56"/>
      <c r="BB119" s="14"/>
      <c r="BC119" s="16"/>
      <c r="BD119" s="16"/>
      <c r="BE119" s="16"/>
      <c r="BF119" s="16"/>
      <c r="BG119" s="16"/>
      <c r="BH119" s="14"/>
      <c r="BI119" s="16"/>
      <c r="BJ119" s="16"/>
      <c r="BK119" s="16"/>
      <c r="BL119" s="56"/>
      <c r="BM119" s="56"/>
      <c r="BN119" s="14"/>
      <c r="BO119" s="14"/>
      <c r="BP119" s="14"/>
    </row>
    <row r="120" spans="3:68" ht="15" hidden="1" customHeight="1" outlineLevel="1" x14ac:dyDescent="0.2">
      <c r="C120" s="377"/>
      <c r="D120" s="198" t="s">
        <v>220</v>
      </c>
      <c r="E120" s="60"/>
      <c r="F120" s="44">
        <v>0</v>
      </c>
      <c r="G120" s="39">
        <v>0</v>
      </c>
      <c r="H120" s="61">
        <f>+H121/G119</f>
        <v>2.9411764705882353E-2</v>
      </c>
      <c r="I120" s="61">
        <f>+I121/H119</f>
        <v>2.0833333333333332E-2</v>
      </c>
      <c r="J120" s="62">
        <f>+J121/SUM(G119:H119)</f>
        <v>2.4390243902439025E-2</v>
      </c>
      <c r="K120" s="60">
        <f>+K121/I119</f>
        <v>3.0303030303030304E-2</v>
      </c>
      <c r="L120" s="61">
        <f>+L121/K119</f>
        <v>2.7027027027027029E-2</v>
      </c>
      <c r="M120" s="61">
        <f t="shared" ref="M120:N120" si="102">+M121/L119</f>
        <v>3.4482758620689655E-2</v>
      </c>
      <c r="N120" s="61">
        <f t="shared" si="102"/>
        <v>3.2608695652173912E-2</v>
      </c>
      <c r="O120" s="62">
        <f>+O121/SUM(I119,K119:M119)</f>
        <v>3.1347962382445138E-2</v>
      </c>
      <c r="P120" s="60">
        <f>+P121/N119</f>
        <v>2.7272727272727271E-2</v>
      </c>
      <c r="Q120" s="61">
        <f>+Q121/P119</f>
        <v>3.3333333333333333E-2</v>
      </c>
      <c r="R120" s="61">
        <f t="shared" ref="R120" si="103">+R121/Q119</f>
        <v>3.2051282051282048E-2</v>
      </c>
      <c r="S120" s="61">
        <f t="shared" ref="S120" si="104">+S121/R119</f>
        <v>2.8571428571428571E-2</v>
      </c>
      <c r="T120" s="62">
        <f>+T121/SUM(N119,P119:R119)</f>
        <v>2.8517110266159697E-2</v>
      </c>
      <c r="U120" s="60">
        <f>+U121/S119</f>
        <v>3.0864197530864196E-2</v>
      </c>
      <c r="V120" s="61">
        <f>+V121/U119</f>
        <v>2.6845637583892617E-2</v>
      </c>
      <c r="W120" s="61">
        <f t="shared" ref="W120" si="105">+W121/V119</f>
        <v>3.1645569620253167E-2</v>
      </c>
      <c r="X120" s="61">
        <f t="shared" ref="X120" si="106">+X121/W119</f>
        <v>2.9585798816568046E-2</v>
      </c>
      <c r="Y120" s="62">
        <f>+Y121/SUM(S119,U119:W119)</f>
        <v>2.9780564263322883E-2</v>
      </c>
      <c r="Z120" s="60">
        <f>+Z121/X119</f>
        <v>2.8409090909090908E-2</v>
      </c>
      <c r="AA120" s="61">
        <f>+AA121/Z119</f>
        <v>2.5974025974025976E-2</v>
      </c>
      <c r="AB120" s="61">
        <f t="shared" ref="AB120" si="107">+AB121/AA119</f>
        <v>2.9585798816568046E-2</v>
      </c>
      <c r="AC120" s="61">
        <f t="shared" ref="AC120" si="108">+AC121/AB119</f>
        <v>2.9585798816568046E-2</v>
      </c>
      <c r="AD120" s="62">
        <f>+AD121/SUM(X119,Z119:AB119)</f>
        <v>2.8443113772455089E-2</v>
      </c>
      <c r="AF120" s="16"/>
      <c r="AG120" s="16"/>
      <c r="AH120" s="16"/>
      <c r="AI120" s="16"/>
      <c r="AJ120" s="16"/>
      <c r="AK120" s="16"/>
      <c r="AL120" s="16"/>
      <c r="AM120" s="16"/>
      <c r="AN120" s="55"/>
      <c r="AO120" s="55"/>
      <c r="AP120" s="55"/>
      <c r="AQ120" s="55"/>
      <c r="AR120" s="55"/>
      <c r="AS120" s="55"/>
      <c r="AT120" s="55"/>
      <c r="AU120" s="55"/>
      <c r="AV120" s="14"/>
      <c r="AW120" s="16"/>
      <c r="AX120" s="16"/>
      <c r="AY120" s="16"/>
      <c r="AZ120" s="56"/>
      <c r="BA120" s="56"/>
      <c r="BB120" s="14"/>
      <c r="BC120" s="16"/>
      <c r="BD120" s="16"/>
      <c r="BE120" s="16"/>
      <c r="BF120" s="16"/>
      <c r="BG120" s="16"/>
      <c r="BH120" s="14"/>
      <c r="BI120" s="16"/>
      <c r="BJ120" s="16"/>
      <c r="BK120" s="16"/>
      <c r="BL120" s="56"/>
      <c r="BM120" s="56"/>
      <c r="BN120" s="14"/>
      <c r="BO120" s="14"/>
      <c r="BP120" s="14"/>
    </row>
    <row r="121" spans="3:68" s="2" customFormat="1" ht="15" hidden="1" customHeight="1" outlineLevel="1" x14ac:dyDescent="0.2">
      <c r="C121" s="377"/>
      <c r="D121" s="199" t="s">
        <v>221</v>
      </c>
      <c r="E121" s="63"/>
      <c r="F121" s="63">
        <v>0</v>
      </c>
      <c r="G121" s="91">
        <v>0</v>
      </c>
      <c r="H121" s="252">
        <v>1</v>
      </c>
      <c r="I121" s="252">
        <v>1</v>
      </c>
      <c r="J121" s="253">
        <v>2</v>
      </c>
      <c r="K121" s="251">
        <v>2</v>
      </c>
      <c r="L121" s="252">
        <v>2</v>
      </c>
      <c r="M121" s="252">
        <v>3</v>
      </c>
      <c r="N121" s="252">
        <v>3</v>
      </c>
      <c r="O121" s="253">
        <v>10</v>
      </c>
      <c r="P121" s="251">
        <v>3</v>
      </c>
      <c r="Q121" s="252">
        <v>4</v>
      </c>
      <c r="R121" s="252">
        <v>5</v>
      </c>
      <c r="S121" s="252">
        <v>4</v>
      </c>
      <c r="T121" s="253">
        <v>15</v>
      </c>
      <c r="U121" s="251">
        <v>5</v>
      </c>
      <c r="V121" s="252">
        <v>4</v>
      </c>
      <c r="W121" s="252">
        <v>5</v>
      </c>
      <c r="X121" s="252">
        <v>5</v>
      </c>
      <c r="Y121" s="253">
        <v>19</v>
      </c>
      <c r="Z121" s="251">
        <v>5</v>
      </c>
      <c r="AA121" s="252">
        <v>4</v>
      </c>
      <c r="AB121" s="252">
        <v>5</v>
      </c>
      <c r="AC121" s="252">
        <v>5</v>
      </c>
      <c r="AD121" s="253">
        <v>19</v>
      </c>
      <c r="AE121" s="22"/>
      <c r="AF121" s="23"/>
      <c r="AG121" s="23"/>
      <c r="AH121" s="23"/>
      <c r="AI121" s="23"/>
      <c r="AJ121" s="23"/>
      <c r="AK121" s="23"/>
      <c r="AL121" s="23"/>
      <c r="AM121" s="23"/>
      <c r="AN121" s="103"/>
      <c r="AO121" s="103"/>
      <c r="AP121" s="103"/>
      <c r="AQ121" s="103"/>
      <c r="AR121" s="24"/>
      <c r="AS121" s="24"/>
      <c r="AT121" s="24"/>
      <c r="AU121" s="24"/>
      <c r="AV121" s="23"/>
      <c r="AW121" s="23"/>
      <c r="AX121" s="23"/>
      <c r="AY121" s="23"/>
      <c r="AZ121" s="24"/>
      <c r="BA121" s="24"/>
      <c r="BB121" s="22"/>
      <c r="BC121" s="30"/>
      <c r="BD121" s="30"/>
      <c r="BE121" s="30"/>
      <c r="BF121" s="30"/>
      <c r="BG121" s="30"/>
      <c r="BH121" s="22"/>
      <c r="BI121" s="23"/>
      <c r="BJ121" s="23"/>
      <c r="BK121" s="23"/>
      <c r="BL121" s="24"/>
      <c r="BM121" s="24"/>
      <c r="BN121" s="22"/>
      <c r="BO121" s="22"/>
      <c r="BP121" s="22"/>
    </row>
    <row r="122" spans="3:68" ht="15" hidden="1" customHeight="1" outlineLevel="1" x14ac:dyDescent="0.2">
      <c r="C122" s="377"/>
      <c r="D122" s="198" t="s">
        <v>222</v>
      </c>
      <c r="E122" s="65"/>
      <c r="F122" s="44">
        <v>0</v>
      </c>
      <c r="G122" s="39">
        <v>0</v>
      </c>
      <c r="H122" s="71">
        <v>0.82420000000000004</v>
      </c>
      <c r="I122" s="71">
        <v>0.82420000000000004</v>
      </c>
      <c r="J122" s="72">
        <v>0.82420000000000004</v>
      </c>
      <c r="K122" s="73">
        <v>0.82420000000000004</v>
      </c>
      <c r="L122" s="71">
        <v>0.82420000000000004</v>
      </c>
      <c r="M122" s="71">
        <v>0.82420000000000004</v>
      </c>
      <c r="N122" s="71">
        <v>0.82420000000000004</v>
      </c>
      <c r="O122" s="72">
        <v>0.82420000000000004</v>
      </c>
      <c r="P122" s="73">
        <v>0.82420000000000004</v>
      </c>
      <c r="Q122" s="71">
        <v>0.82420000000000004</v>
      </c>
      <c r="R122" s="71">
        <v>0.82420000000000004</v>
      </c>
      <c r="S122" s="71">
        <v>0.82420000000000004</v>
      </c>
      <c r="T122" s="72">
        <v>0.82420000000000004</v>
      </c>
      <c r="U122" s="73">
        <v>0.82420000000000004</v>
      </c>
      <c r="V122" s="71">
        <v>0.82420000000000004</v>
      </c>
      <c r="W122" s="71">
        <v>0.82420000000000004</v>
      </c>
      <c r="X122" s="71">
        <v>0.82420000000000004</v>
      </c>
      <c r="Y122" s="72">
        <v>0.82420000000000004</v>
      </c>
      <c r="Z122" s="73">
        <v>0.82420000000000004</v>
      </c>
      <c r="AA122" s="71">
        <v>0.82420000000000004</v>
      </c>
      <c r="AB122" s="71">
        <v>0.82420000000000004</v>
      </c>
      <c r="AC122" s="71">
        <v>0.82420000000000004</v>
      </c>
      <c r="AD122" s="72">
        <v>0.82420000000000004</v>
      </c>
      <c r="AE122" s="14"/>
      <c r="AF122" s="19"/>
      <c r="AG122" s="19"/>
      <c r="AH122" s="19"/>
      <c r="AI122" s="19"/>
      <c r="AJ122" s="19"/>
      <c r="AK122" s="19"/>
      <c r="AL122" s="19"/>
      <c r="AM122" s="19"/>
      <c r="AN122" s="13"/>
      <c r="AO122" s="13"/>
      <c r="AP122" s="13"/>
      <c r="AQ122" s="13"/>
      <c r="AR122" s="13"/>
      <c r="AS122" s="13"/>
      <c r="AT122" s="13"/>
      <c r="AU122" s="13"/>
      <c r="AV122" s="19"/>
      <c r="AW122" s="19"/>
      <c r="AX122" s="19"/>
      <c r="AY122" s="19"/>
      <c r="AZ122" s="13"/>
      <c r="BA122" s="13"/>
      <c r="BB122" s="14"/>
      <c r="BC122" s="20"/>
      <c r="BD122" s="20"/>
      <c r="BE122" s="20"/>
      <c r="BF122" s="20"/>
      <c r="BG122" s="20"/>
      <c r="BH122" s="14"/>
      <c r="BI122" s="19"/>
      <c r="BJ122" s="19"/>
      <c r="BK122" s="19"/>
      <c r="BL122" s="13"/>
      <c r="BM122" s="13"/>
      <c r="BN122" s="14"/>
      <c r="BO122" s="14"/>
      <c r="BP122" s="14"/>
    </row>
    <row r="123" spans="3:68" ht="15" hidden="1" customHeight="1" outlineLevel="1" x14ac:dyDescent="0.2">
      <c r="C123" s="378"/>
      <c r="D123" s="200" t="s">
        <v>223</v>
      </c>
      <c r="E123" s="67"/>
      <c r="F123" s="67">
        <v>0</v>
      </c>
      <c r="G123" s="68">
        <v>0</v>
      </c>
      <c r="H123" s="249">
        <v>1</v>
      </c>
      <c r="I123" s="249">
        <v>1</v>
      </c>
      <c r="J123" s="250">
        <v>2</v>
      </c>
      <c r="K123" s="248">
        <v>2</v>
      </c>
      <c r="L123" s="249">
        <v>2</v>
      </c>
      <c r="M123" s="249">
        <v>2</v>
      </c>
      <c r="N123" s="249">
        <v>2</v>
      </c>
      <c r="O123" s="250">
        <v>8</v>
      </c>
      <c r="P123" s="248">
        <v>3</v>
      </c>
      <c r="Q123" s="249">
        <v>3</v>
      </c>
      <c r="R123" s="249">
        <v>4</v>
      </c>
      <c r="S123" s="249">
        <v>3</v>
      </c>
      <c r="T123" s="250">
        <v>13</v>
      </c>
      <c r="U123" s="248">
        <v>4</v>
      </c>
      <c r="V123" s="249">
        <v>4</v>
      </c>
      <c r="W123" s="249">
        <v>4</v>
      </c>
      <c r="X123" s="249">
        <v>4</v>
      </c>
      <c r="Y123" s="250">
        <v>16</v>
      </c>
      <c r="Z123" s="248">
        <v>4</v>
      </c>
      <c r="AA123" s="249">
        <v>4</v>
      </c>
      <c r="AB123" s="249">
        <v>4</v>
      </c>
      <c r="AC123" s="249">
        <v>4</v>
      </c>
      <c r="AD123" s="250">
        <v>16</v>
      </c>
      <c r="AE123" s="14"/>
      <c r="AF123" s="19"/>
      <c r="AG123" s="19"/>
      <c r="AH123" s="19"/>
      <c r="AI123" s="19"/>
      <c r="AJ123" s="19"/>
      <c r="AK123" s="19"/>
      <c r="AL123" s="19"/>
      <c r="AM123" s="19"/>
      <c r="AN123" s="13"/>
      <c r="AO123" s="13"/>
      <c r="AP123" s="13"/>
      <c r="AQ123" s="13"/>
      <c r="AR123" s="13"/>
      <c r="AS123" s="13"/>
      <c r="AT123" s="13"/>
      <c r="AU123" s="13"/>
      <c r="AV123" s="19"/>
      <c r="AW123" s="19"/>
      <c r="AX123" s="19"/>
      <c r="AY123" s="19"/>
      <c r="AZ123" s="13"/>
      <c r="BA123" s="13"/>
      <c r="BB123" s="14"/>
      <c r="BC123" s="20"/>
      <c r="BD123" s="20"/>
      <c r="BE123" s="20"/>
      <c r="BF123" s="20"/>
      <c r="BG123" s="20"/>
      <c r="BH123" s="14"/>
      <c r="BI123" s="19"/>
      <c r="BJ123" s="19"/>
      <c r="BK123" s="19"/>
      <c r="BL123" s="13"/>
      <c r="BM123" s="13"/>
      <c r="BN123" s="14"/>
      <c r="BO123" s="14"/>
      <c r="BP123" s="14"/>
    </row>
    <row r="124" spans="3:68" ht="5.0999999999999996" hidden="1" customHeight="1" outlineLevel="1" x14ac:dyDescent="0.2">
      <c r="C124" s="12"/>
      <c r="D124" s="33"/>
      <c r="E124" s="9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19"/>
      <c r="AG124" s="19"/>
      <c r="AH124" s="19"/>
      <c r="AI124" s="19"/>
      <c r="AJ124" s="19"/>
      <c r="AK124" s="19"/>
      <c r="AL124" s="19"/>
      <c r="AM124" s="19"/>
      <c r="AN124" s="13"/>
      <c r="AO124" s="13"/>
      <c r="AP124" s="13"/>
      <c r="AQ124" s="13"/>
      <c r="AR124" s="13"/>
      <c r="AS124" s="13"/>
      <c r="AT124" s="13"/>
      <c r="AU124" s="13"/>
      <c r="AV124" s="19"/>
      <c r="AW124" s="19"/>
      <c r="AX124" s="19"/>
      <c r="AY124" s="19"/>
      <c r="AZ124" s="13"/>
      <c r="BA124" s="13"/>
      <c r="BB124" s="14"/>
      <c r="BC124" s="20"/>
      <c r="BD124" s="20"/>
      <c r="BE124" s="20"/>
      <c r="BF124" s="20"/>
      <c r="BG124" s="20"/>
      <c r="BH124" s="14"/>
      <c r="BI124" s="19"/>
      <c r="BJ124" s="19"/>
      <c r="BK124" s="19"/>
      <c r="BL124" s="13"/>
      <c r="BM124" s="13"/>
      <c r="BN124" s="14"/>
      <c r="BO124" s="14"/>
      <c r="BP124" s="14"/>
    </row>
    <row r="125" spans="3:68" ht="15" hidden="1" customHeight="1" outlineLevel="1" x14ac:dyDescent="0.2">
      <c r="C125" s="376" t="s">
        <v>28</v>
      </c>
      <c r="D125" s="197" t="s">
        <v>230</v>
      </c>
      <c r="E125" s="102"/>
      <c r="F125" s="41">
        <v>0</v>
      </c>
      <c r="G125" s="42">
        <v>0</v>
      </c>
      <c r="H125" s="42">
        <v>0</v>
      </c>
      <c r="I125" s="42">
        <v>0</v>
      </c>
      <c r="J125" s="43">
        <v>0</v>
      </c>
      <c r="K125" s="41">
        <v>0</v>
      </c>
      <c r="L125" s="42">
        <v>0</v>
      </c>
      <c r="M125" s="42">
        <v>0</v>
      </c>
      <c r="N125" s="42">
        <v>0</v>
      </c>
      <c r="O125" s="43">
        <v>0</v>
      </c>
      <c r="P125" s="59">
        <v>9</v>
      </c>
      <c r="Q125" s="111">
        <v>16</v>
      </c>
      <c r="R125" s="111">
        <v>15</v>
      </c>
      <c r="S125" s="111">
        <v>19</v>
      </c>
      <c r="T125" s="58">
        <v>59</v>
      </c>
      <c r="U125" s="59">
        <v>15</v>
      </c>
      <c r="V125" s="57">
        <v>15</v>
      </c>
      <c r="W125" s="57">
        <v>16</v>
      </c>
      <c r="X125" s="57">
        <v>24</v>
      </c>
      <c r="Y125" s="58">
        <v>70</v>
      </c>
      <c r="Z125" s="110">
        <v>24</v>
      </c>
      <c r="AA125" s="111">
        <v>24</v>
      </c>
      <c r="AB125" s="111">
        <v>29</v>
      </c>
      <c r="AC125" s="257" t="s">
        <v>231</v>
      </c>
      <c r="AD125" s="142" t="s">
        <v>231</v>
      </c>
      <c r="AF125" s="16"/>
      <c r="AG125" s="16"/>
      <c r="AH125" s="16"/>
      <c r="AI125" s="16"/>
      <c r="AJ125" s="16"/>
      <c r="AK125" s="16"/>
      <c r="AL125" s="16"/>
      <c r="AM125" s="16"/>
      <c r="AN125" s="55"/>
      <c r="AO125" s="55"/>
      <c r="AP125" s="55"/>
      <c r="AQ125" s="55"/>
      <c r="AR125" s="55"/>
      <c r="AS125" s="55"/>
      <c r="AT125" s="55"/>
      <c r="AU125" s="55"/>
      <c r="AV125" s="14"/>
      <c r="AW125" s="16"/>
      <c r="AX125" s="16"/>
      <c r="AY125" s="16"/>
      <c r="AZ125" s="56"/>
      <c r="BA125" s="56"/>
      <c r="BB125" s="14"/>
      <c r="BC125" s="16"/>
      <c r="BD125" s="16"/>
      <c r="BE125" s="16"/>
      <c r="BF125" s="16"/>
      <c r="BG125" s="16"/>
      <c r="BH125" s="14"/>
      <c r="BI125" s="16"/>
      <c r="BJ125" s="16"/>
      <c r="BK125" s="16"/>
      <c r="BL125" s="56"/>
      <c r="BM125" s="56"/>
      <c r="BN125" s="14"/>
      <c r="BO125" s="14"/>
      <c r="BP125" s="14"/>
    </row>
    <row r="126" spans="3:68" ht="15" hidden="1" customHeight="1" outlineLevel="1" x14ac:dyDescent="0.2">
      <c r="C126" s="377"/>
      <c r="D126" s="198" t="s">
        <v>220</v>
      </c>
      <c r="E126" s="60"/>
      <c r="F126" s="44">
        <v>0</v>
      </c>
      <c r="G126" s="39">
        <v>0</v>
      </c>
      <c r="H126" s="39">
        <v>0</v>
      </c>
      <c r="I126" s="39">
        <v>0</v>
      </c>
      <c r="J126" s="45">
        <v>0</v>
      </c>
      <c r="K126" s="39">
        <v>0</v>
      </c>
      <c r="L126" s="39">
        <v>0</v>
      </c>
      <c r="M126" s="39">
        <v>0</v>
      </c>
      <c r="N126" s="39">
        <v>0</v>
      </c>
      <c r="O126" s="45">
        <v>0</v>
      </c>
      <c r="P126" s="39">
        <v>0</v>
      </c>
      <c r="Q126" s="112">
        <v>0</v>
      </c>
      <c r="R126" s="61">
        <f>+R127/Q125</f>
        <v>6.25E-2</v>
      </c>
      <c r="S126" s="61">
        <f>+S127/R125</f>
        <v>6.6666666666666666E-2</v>
      </c>
      <c r="T126" s="62">
        <f>+T127/SUM(Q125:R125)</f>
        <v>3.2258064516129031E-2</v>
      </c>
      <c r="U126" s="60">
        <f>+U127/S125</f>
        <v>5.2631578947368418E-2</v>
      </c>
      <c r="V126" s="61">
        <f>+V127/U125</f>
        <v>6.6666666666666666E-2</v>
      </c>
      <c r="W126" s="61">
        <f t="shared" ref="W126:X126" si="109">+W127/V125</f>
        <v>6.6666666666666666E-2</v>
      </c>
      <c r="X126" s="61">
        <f t="shared" si="109"/>
        <v>6.25E-2</v>
      </c>
      <c r="Y126" s="62">
        <f>+Y127/SUM(S125,U125:W125)</f>
        <v>4.6153846153846156E-2</v>
      </c>
      <c r="Z126" s="60">
        <f>+Z127/X125</f>
        <v>4.1666666666666664E-2</v>
      </c>
      <c r="AA126" s="61">
        <f>+AA127/Z125</f>
        <v>4.1666666666666664E-2</v>
      </c>
      <c r="AB126" s="61">
        <f t="shared" ref="AB126" si="110">+AB127/AA125</f>
        <v>4.1666666666666664E-2</v>
      </c>
      <c r="AC126" s="61">
        <f t="shared" ref="AC126" si="111">+AC127/AB125</f>
        <v>3.4482758620689655E-2</v>
      </c>
      <c r="AD126" s="62">
        <f>+AD127/SUM(X125,Z125:AB125)</f>
        <v>3.9603960396039604E-2</v>
      </c>
      <c r="AF126" s="16"/>
      <c r="AG126" s="16"/>
      <c r="AH126" s="16"/>
      <c r="AI126" s="16"/>
      <c r="AJ126" s="16"/>
      <c r="AK126" s="16"/>
      <c r="AL126" s="16"/>
      <c r="AM126" s="16"/>
      <c r="AN126" s="55"/>
      <c r="AO126" s="55"/>
      <c r="AP126" s="55"/>
      <c r="AQ126" s="55"/>
      <c r="AR126" s="55"/>
      <c r="AS126" s="55"/>
      <c r="AT126" s="55"/>
      <c r="AU126" s="55"/>
      <c r="AV126" s="14"/>
      <c r="AW126" s="16"/>
      <c r="AX126" s="16"/>
      <c r="AY126" s="16"/>
      <c r="AZ126" s="56"/>
      <c r="BA126" s="56"/>
      <c r="BB126" s="14"/>
      <c r="BC126" s="16"/>
      <c r="BD126" s="16"/>
      <c r="BE126" s="16"/>
      <c r="BF126" s="16"/>
      <c r="BG126" s="16"/>
      <c r="BH126" s="14"/>
      <c r="BI126" s="16"/>
      <c r="BJ126" s="16"/>
      <c r="BK126" s="16"/>
      <c r="BL126" s="56"/>
      <c r="BM126" s="56"/>
      <c r="BN126" s="14"/>
      <c r="BO126" s="14"/>
      <c r="BP126" s="14"/>
    </row>
    <row r="127" spans="3:68" s="2" customFormat="1" ht="15" hidden="1" customHeight="1" outlineLevel="1" x14ac:dyDescent="0.2">
      <c r="C127" s="377"/>
      <c r="D127" s="199" t="s">
        <v>221</v>
      </c>
      <c r="E127" s="63"/>
      <c r="F127" s="63">
        <v>0</v>
      </c>
      <c r="G127" s="91">
        <v>0</v>
      </c>
      <c r="H127" s="91">
        <v>0</v>
      </c>
      <c r="I127" s="91">
        <v>0</v>
      </c>
      <c r="J127" s="64">
        <v>0</v>
      </c>
      <c r="K127" s="91">
        <v>0</v>
      </c>
      <c r="L127" s="91">
        <v>0</v>
      </c>
      <c r="M127" s="91">
        <v>0</v>
      </c>
      <c r="N127" s="91">
        <v>0</v>
      </c>
      <c r="O127" s="64">
        <v>0</v>
      </c>
      <c r="P127" s="91">
        <v>0</v>
      </c>
      <c r="Q127" s="91">
        <v>0</v>
      </c>
      <c r="R127" s="252">
        <v>1</v>
      </c>
      <c r="S127" s="252">
        <v>1</v>
      </c>
      <c r="T127" s="253">
        <v>1</v>
      </c>
      <c r="U127" s="251">
        <v>1</v>
      </c>
      <c r="V127" s="252">
        <v>1</v>
      </c>
      <c r="W127" s="252">
        <v>1</v>
      </c>
      <c r="X127" s="252">
        <v>1</v>
      </c>
      <c r="Y127" s="253">
        <v>3</v>
      </c>
      <c r="Z127" s="251">
        <v>1</v>
      </c>
      <c r="AA127" s="252">
        <v>1</v>
      </c>
      <c r="AB127" s="252">
        <v>1</v>
      </c>
      <c r="AC127" s="252">
        <v>1</v>
      </c>
      <c r="AD127" s="253">
        <v>4</v>
      </c>
      <c r="AE127" s="22"/>
      <c r="AF127" s="23"/>
      <c r="AG127" s="23"/>
      <c r="AH127" s="23"/>
      <c r="AI127" s="23"/>
      <c r="AJ127" s="23"/>
      <c r="AK127" s="23"/>
      <c r="AL127" s="23"/>
      <c r="AM127" s="23"/>
      <c r="AN127" s="103"/>
      <c r="AO127" s="103"/>
      <c r="AP127" s="103"/>
      <c r="AQ127" s="103"/>
      <c r="AR127" s="24"/>
      <c r="AS127" s="24"/>
      <c r="AT127" s="24"/>
      <c r="AU127" s="24"/>
      <c r="AV127" s="23"/>
      <c r="AW127" s="23"/>
      <c r="AX127" s="23"/>
      <c r="AY127" s="23"/>
      <c r="AZ127" s="24"/>
      <c r="BA127" s="24"/>
      <c r="BB127" s="22"/>
      <c r="BC127" s="30"/>
      <c r="BD127" s="30"/>
      <c r="BE127" s="30"/>
      <c r="BF127" s="30"/>
      <c r="BG127" s="30"/>
      <c r="BH127" s="22"/>
      <c r="BI127" s="23"/>
      <c r="BJ127" s="23"/>
      <c r="BK127" s="23"/>
      <c r="BL127" s="24"/>
      <c r="BM127" s="24"/>
      <c r="BN127" s="22"/>
      <c r="BO127" s="22"/>
      <c r="BP127" s="22"/>
    </row>
    <row r="128" spans="3:68" ht="15" hidden="1" customHeight="1" outlineLevel="1" x14ac:dyDescent="0.2">
      <c r="C128" s="377"/>
      <c r="D128" s="198" t="s">
        <v>222</v>
      </c>
      <c r="E128" s="65"/>
      <c r="F128" s="44">
        <v>0</v>
      </c>
      <c r="G128" s="39">
        <v>0</v>
      </c>
      <c r="H128" s="39">
        <v>0</v>
      </c>
      <c r="I128" s="39">
        <v>0</v>
      </c>
      <c r="J128" s="45">
        <v>0</v>
      </c>
      <c r="K128" s="39">
        <v>0</v>
      </c>
      <c r="L128" s="39">
        <v>0</v>
      </c>
      <c r="M128" s="39">
        <v>0</v>
      </c>
      <c r="N128" s="39">
        <v>0</v>
      </c>
      <c r="O128" s="45">
        <v>0</v>
      </c>
      <c r="P128" s="39">
        <v>0</v>
      </c>
      <c r="Q128" s="39">
        <v>0</v>
      </c>
      <c r="R128" s="71">
        <v>1</v>
      </c>
      <c r="S128" s="71">
        <v>1</v>
      </c>
      <c r="T128" s="72">
        <v>1</v>
      </c>
      <c r="U128" s="73">
        <v>1</v>
      </c>
      <c r="V128" s="71">
        <v>1</v>
      </c>
      <c r="W128" s="71">
        <v>1</v>
      </c>
      <c r="X128" s="71">
        <v>1</v>
      </c>
      <c r="Y128" s="72">
        <v>1</v>
      </c>
      <c r="Z128" s="73">
        <v>1</v>
      </c>
      <c r="AA128" s="71">
        <v>1</v>
      </c>
      <c r="AB128" s="71">
        <v>1</v>
      </c>
      <c r="AC128" s="71">
        <v>1</v>
      </c>
      <c r="AD128" s="72">
        <v>1</v>
      </c>
      <c r="AE128" s="14"/>
      <c r="AF128" s="19"/>
      <c r="AG128" s="19"/>
      <c r="AH128" s="19"/>
      <c r="AI128" s="19"/>
      <c r="AJ128" s="19"/>
      <c r="AK128" s="19"/>
      <c r="AL128" s="19"/>
      <c r="AM128" s="19"/>
      <c r="AN128" s="13"/>
      <c r="AO128" s="13"/>
      <c r="AP128" s="13"/>
      <c r="AQ128" s="13"/>
      <c r="AR128" s="13"/>
      <c r="AS128" s="13"/>
      <c r="AT128" s="13"/>
      <c r="AU128" s="13"/>
      <c r="AV128" s="19"/>
      <c r="AW128" s="19"/>
      <c r="AX128" s="19"/>
      <c r="AY128" s="19"/>
      <c r="AZ128" s="13"/>
      <c r="BA128" s="13"/>
      <c r="BB128" s="14"/>
      <c r="BC128" s="20"/>
      <c r="BD128" s="20"/>
      <c r="BE128" s="20"/>
      <c r="BF128" s="20"/>
      <c r="BG128" s="20"/>
      <c r="BH128" s="14"/>
      <c r="BI128" s="19"/>
      <c r="BJ128" s="19"/>
      <c r="BK128" s="19"/>
      <c r="BL128" s="13"/>
      <c r="BM128" s="13"/>
      <c r="BN128" s="14"/>
      <c r="BO128" s="14"/>
      <c r="BP128" s="14"/>
    </row>
    <row r="129" spans="3:68" ht="15" hidden="1" customHeight="1" outlineLevel="1" x14ac:dyDescent="0.2">
      <c r="C129" s="378"/>
      <c r="D129" s="200" t="s">
        <v>223</v>
      </c>
      <c r="E129" s="67"/>
      <c r="F129" s="67">
        <v>0</v>
      </c>
      <c r="G129" s="68">
        <v>0</v>
      </c>
      <c r="H129" s="68">
        <v>0</v>
      </c>
      <c r="I129" s="68">
        <v>0</v>
      </c>
      <c r="J129" s="69">
        <v>0</v>
      </c>
      <c r="K129" s="68">
        <v>0</v>
      </c>
      <c r="L129" s="68">
        <v>0</v>
      </c>
      <c r="M129" s="68">
        <v>0</v>
      </c>
      <c r="N129" s="68">
        <v>0</v>
      </c>
      <c r="O129" s="69">
        <v>0</v>
      </c>
      <c r="P129" s="68">
        <v>0</v>
      </c>
      <c r="Q129" s="68">
        <v>0</v>
      </c>
      <c r="R129" s="249">
        <v>1</v>
      </c>
      <c r="S129" s="249">
        <v>1</v>
      </c>
      <c r="T129" s="250">
        <v>1</v>
      </c>
      <c r="U129" s="248">
        <v>1</v>
      </c>
      <c r="V129" s="249">
        <v>1</v>
      </c>
      <c r="W129" s="249">
        <v>1</v>
      </c>
      <c r="X129" s="249">
        <v>1</v>
      </c>
      <c r="Y129" s="250">
        <v>3</v>
      </c>
      <c r="Z129" s="248">
        <v>1</v>
      </c>
      <c r="AA129" s="249">
        <v>1</v>
      </c>
      <c r="AB129" s="249">
        <v>1</v>
      </c>
      <c r="AC129" s="249">
        <v>1</v>
      </c>
      <c r="AD129" s="250">
        <v>4</v>
      </c>
      <c r="AE129" s="14"/>
      <c r="AF129" s="19"/>
      <c r="AG129" s="19"/>
      <c r="AH129" s="19"/>
      <c r="AI129" s="19"/>
      <c r="AJ129" s="19"/>
      <c r="AK129" s="19"/>
      <c r="AL129" s="19"/>
      <c r="AM129" s="19"/>
      <c r="AN129" s="13"/>
      <c r="AO129" s="13"/>
      <c r="AP129" s="13"/>
      <c r="AQ129" s="13"/>
      <c r="AR129" s="13"/>
      <c r="AS129" s="13"/>
      <c r="AT129" s="13"/>
      <c r="AU129" s="13"/>
      <c r="AV129" s="19"/>
      <c r="AW129" s="19"/>
      <c r="AX129" s="19"/>
      <c r="AY129" s="19"/>
      <c r="AZ129" s="13"/>
      <c r="BA129" s="13"/>
      <c r="BB129" s="14"/>
      <c r="BC129" s="20"/>
      <c r="BD129" s="20"/>
      <c r="BE129" s="20"/>
      <c r="BF129" s="20"/>
      <c r="BG129" s="20"/>
      <c r="BH129" s="14"/>
      <c r="BI129" s="19"/>
      <c r="BJ129" s="19"/>
      <c r="BK129" s="19"/>
      <c r="BL129" s="13"/>
      <c r="BM129" s="13"/>
      <c r="BN129" s="14"/>
      <c r="BO129" s="14"/>
      <c r="BP129" s="14"/>
    </row>
    <row r="130" spans="3:68" ht="5.0999999999999996" hidden="1" customHeight="1" outlineLevel="1" x14ac:dyDescent="0.2">
      <c r="C130" s="12"/>
      <c r="D130" s="33"/>
      <c r="E130" s="9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19"/>
      <c r="AG130" s="19"/>
      <c r="AH130" s="19"/>
      <c r="AI130" s="19"/>
      <c r="AJ130" s="19"/>
      <c r="AK130" s="19"/>
      <c r="AL130" s="19"/>
      <c r="AM130" s="19"/>
      <c r="AN130" s="13"/>
      <c r="AO130" s="13"/>
      <c r="AP130" s="13"/>
      <c r="AQ130" s="13"/>
      <c r="AR130" s="13"/>
      <c r="AS130" s="13"/>
      <c r="AT130" s="13"/>
      <c r="AU130" s="13"/>
      <c r="AV130" s="19"/>
      <c r="AW130" s="19"/>
      <c r="AX130" s="19"/>
      <c r="AY130" s="19"/>
      <c r="AZ130" s="13"/>
      <c r="BA130" s="13"/>
      <c r="BB130" s="14"/>
      <c r="BC130" s="20"/>
      <c r="BD130" s="20"/>
      <c r="BE130" s="20"/>
      <c r="BF130" s="20"/>
      <c r="BG130" s="20"/>
      <c r="BH130" s="14"/>
      <c r="BI130" s="19"/>
      <c r="BJ130" s="19"/>
      <c r="BK130" s="19"/>
      <c r="BL130" s="13"/>
      <c r="BM130" s="13"/>
      <c r="BN130" s="14"/>
      <c r="BO130" s="14"/>
      <c r="BP130" s="14"/>
    </row>
    <row r="131" spans="3:68" s="2" customFormat="1" ht="15" hidden="1" customHeight="1" outlineLevel="1" x14ac:dyDescent="0.2">
      <c r="C131" s="376" t="s">
        <v>29</v>
      </c>
      <c r="D131" s="201" t="s">
        <v>229</v>
      </c>
      <c r="E131" s="104"/>
      <c r="F131" s="254">
        <v>33</v>
      </c>
      <c r="G131" s="255">
        <v>22</v>
      </c>
      <c r="H131" s="255">
        <v>26</v>
      </c>
      <c r="I131" s="255">
        <v>29</v>
      </c>
      <c r="J131" s="256">
        <v>111</v>
      </c>
      <c r="K131" s="254">
        <v>32</v>
      </c>
      <c r="L131" s="255">
        <v>32</v>
      </c>
      <c r="M131" s="255">
        <v>41</v>
      </c>
      <c r="N131" s="255">
        <v>22</v>
      </c>
      <c r="O131" s="256">
        <v>128</v>
      </c>
      <c r="P131" s="254">
        <v>45</v>
      </c>
      <c r="Q131" s="255">
        <v>27</v>
      </c>
      <c r="R131" s="255">
        <v>54</v>
      </c>
      <c r="S131" s="255">
        <v>29</v>
      </c>
      <c r="T131" s="256">
        <v>155</v>
      </c>
      <c r="U131" s="254">
        <v>52</v>
      </c>
      <c r="V131" s="255">
        <v>28</v>
      </c>
      <c r="W131" s="255">
        <v>47</v>
      </c>
      <c r="X131" s="255">
        <v>27</v>
      </c>
      <c r="Y131" s="256">
        <v>154</v>
      </c>
      <c r="Z131" s="254">
        <v>50</v>
      </c>
      <c r="AA131" s="255">
        <v>20</v>
      </c>
      <c r="AB131" s="255">
        <v>39</v>
      </c>
      <c r="AC131" s="255">
        <v>42</v>
      </c>
      <c r="AD131" s="256">
        <v>151</v>
      </c>
      <c r="AE131" s="22"/>
      <c r="AF131" s="23"/>
      <c r="AG131" s="23"/>
      <c r="AH131" s="23"/>
      <c r="AI131" s="23"/>
      <c r="AJ131" s="23"/>
      <c r="AK131" s="23"/>
      <c r="AL131" s="23"/>
      <c r="AM131" s="23"/>
      <c r="AN131" s="103"/>
      <c r="AO131" s="103"/>
      <c r="AP131" s="103"/>
      <c r="AQ131" s="103"/>
      <c r="AR131" s="24"/>
      <c r="AS131" s="24"/>
      <c r="AT131" s="24"/>
      <c r="AU131" s="24"/>
      <c r="AV131" s="23"/>
      <c r="AW131" s="23"/>
      <c r="AX131" s="23"/>
      <c r="AY131" s="23"/>
      <c r="AZ131" s="24"/>
      <c r="BA131" s="24"/>
      <c r="BB131" s="22"/>
      <c r="BC131" s="30"/>
      <c r="BD131" s="30"/>
      <c r="BE131" s="30"/>
      <c r="BF131" s="30"/>
      <c r="BG131" s="30"/>
      <c r="BH131" s="22"/>
      <c r="BI131" s="23"/>
      <c r="BJ131" s="23"/>
      <c r="BK131" s="23"/>
      <c r="BL131" s="24"/>
      <c r="BM131" s="24"/>
      <c r="BN131" s="22"/>
      <c r="BO131" s="22"/>
      <c r="BP131" s="22"/>
    </row>
    <row r="132" spans="3:68" ht="15" hidden="1" customHeight="1" outlineLevel="1" x14ac:dyDescent="0.2">
      <c r="C132" s="377"/>
      <c r="D132" s="198" t="s">
        <v>222</v>
      </c>
      <c r="E132" s="73"/>
      <c r="F132" s="73">
        <v>0.88280000000000003</v>
      </c>
      <c r="G132" s="71">
        <v>0.91139999999999999</v>
      </c>
      <c r="H132" s="71">
        <v>0.85489999999999999</v>
      </c>
      <c r="I132" s="71">
        <v>0.86019999999999996</v>
      </c>
      <c r="J132" s="72">
        <v>0.87609999999999999</v>
      </c>
      <c r="K132" s="123">
        <v>0.8619</v>
      </c>
      <c r="L132" s="71">
        <v>0.85289999999999999</v>
      </c>
      <c r="M132" s="71">
        <v>0.85609999999999997</v>
      </c>
      <c r="N132" s="71">
        <v>0.89749999999999996</v>
      </c>
      <c r="O132" s="72">
        <v>0.86380000000000001</v>
      </c>
      <c r="P132" s="73">
        <v>0.85089999999999999</v>
      </c>
      <c r="Q132" s="71">
        <v>0.871</v>
      </c>
      <c r="R132" s="71">
        <v>0.85419999999999996</v>
      </c>
      <c r="S132" s="71">
        <v>0.88570000000000004</v>
      </c>
      <c r="T132" s="72">
        <v>0.86199999999999999</v>
      </c>
      <c r="U132" s="73">
        <v>0.85970000000000002</v>
      </c>
      <c r="V132" s="71">
        <v>0.88670000000000004</v>
      </c>
      <c r="W132" s="71">
        <v>0.85709999999999997</v>
      </c>
      <c r="X132" s="71">
        <v>0.88700000000000001</v>
      </c>
      <c r="Y132" s="72">
        <v>0.86870000000000003</v>
      </c>
      <c r="Z132" s="73">
        <v>0.8488</v>
      </c>
      <c r="AA132" s="71">
        <v>0.89580000000000004</v>
      </c>
      <c r="AB132" s="71">
        <v>0.86580000000000001</v>
      </c>
      <c r="AC132" s="71">
        <v>0.86280000000000001</v>
      </c>
      <c r="AD132" s="72">
        <v>0.86339999999999995</v>
      </c>
      <c r="AE132" s="14"/>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2"/>
      <c r="BE132" s="20"/>
      <c r="BF132" s="20"/>
      <c r="BG132" s="20"/>
      <c r="BH132" s="14"/>
      <c r="BI132" s="19"/>
      <c r="BJ132" s="19"/>
      <c r="BK132" s="19"/>
      <c r="BL132" s="13"/>
      <c r="BM132" s="13"/>
      <c r="BN132" s="14"/>
      <c r="BO132" s="14"/>
      <c r="BP132" s="14"/>
    </row>
    <row r="133" spans="3:68" ht="15" hidden="1" customHeight="1" outlineLevel="1" x14ac:dyDescent="0.2">
      <c r="C133" s="378"/>
      <c r="D133" s="200" t="s">
        <v>223</v>
      </c>
      <c r="E133" s="67"/>
      <c r="F133" s="248">
        <v>29</v>
      </c>
      <c r="G133" s="249">
        <v>20</v>
      </c>
      <c r="H133" s="249">
        <v>23</v>
      </c>
      <c r="I133" s="249">
        <v>25</v>
      </c>
      <c r="J133" s="250">
        <v>97</v>
      </c>
      <c r="K133" s="248">
        <v>28</v>
      </c>
      <c r="L133" s="249">
        <v>28</v>
      </c>
      <c r="M133" s="249">
        <v>35</v>
      </c>
      <c r="N133" s="249">
        <v>20</v>
      </c>
      <c r="O133" s="250">
        <v>110</v>
      </c>
      <c r="P133" s="248">
        <v>38</v>
      </c>
      <c r="Q133" s="249">
        <v>24</v>
      </c>
      <c r="R133" s="249">
        <v>47</v>
      </c>
      <c r="S133" s="249">
        <v>25</v>
      </c>
      <c r="T133" s="250">
        <v>134</v>
      </c>
      <c r="U133" s="248">
        <v>44</v>
      </c>
      <c r="V133" s="249">
        <v>25</v>
      </c>
      <c r="W133" s="249">
        <v>40</v>
      </c>
      <c r="X133" s="249">
        <v>24</v>
      </c>
      <c r="Y133" s="250">
        <v>134</v>
      </c>
      <c r="Z133" s="248">
        <v>42</v>
      </c>
      <c r="AA133" s="249">
        <v>18</v>
      </c>
      <c r="AB133" s="249">
        <v>34</v>
      </c>
      <c r="AC133" s="249">
        <v>36</v>
      </c>
      <c r="AD133" s="250">
        <v>130</v>
      </c>
      <c r="AE133" s="14"/>
      <c r="AF133" s="19"/>
      <c r="AG133" s="19"/>
      <c r="AH133" s="19"/>
      <c r="AI133" s="19"/>
      <c r="AJ133" s="19"/>
      <c r="AK133" s="19"/>
      <c r="AL133" s="19"/>
      <c r="AM133" s="19"/>
      <c r="AN133" s="13"/>
      <c r="AO133" s="13"/>
      <c r="AP133" s="13"/>
      <c r="AQ133" s="13"/>
      <c r="AR133" s="13"/>
      <c r="AS133" s="13"/>
      <c r="AT133" s="13"/>
      <c r="AU133" s="13"/>
      <c r="AV133" s="19"/>
      <c r="AW133" s="19"/>
      <c r="AX133" s="19"/>
      <c r="AY133" s="19"/>
      <c r="AZ133" s="13"/>
      <c r="BA133" s="13"/>
      <c r="BB133" s="14"/>
      <c r="BC133" s="20"/>
      <c r="BD133" s="20"/>
      <c r="BE133" s="20"/>
      <c r="BF133" s="20"/>
      <c r="BG133" s="20"/>
      <c r="BH133" s="14"/>
      <c r="BI133" s="19"/>
      <c r="BJ133" s="19"/>
      <c r="BK133" s="19"/>
      <c r="BL133" s="13"/>
      <c r="BM133" s="13"/>
      <c r="BN133" s="14"/>
      <c r="BO133" s="14"/>
      <c r="BP133" s="14"/>
    </row>
    <row r="134" spans="3:68" ht="5.0999999999999996" hidden="1" customHeight="1" outlineLevel="1" x14ac:dyDescent="0.2">
      <c r="C134" s="12"/>
      <c r="D134" s="33"/>
      <c r="E134" s="9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19"/>
      <c r="AG134" s="19"/>
      <c r="AH134" s="19"/>
      <c r="AI134" s="19"/>
      <c r="AJ134" s="19"/>
      <c r="AK134" s="19"/>
      <c r="AL134" s="19"/>
      <c r="AM134" s="19"/>
      <c r="AN134" s="13"/>
      <c r="AO134" s="13"/>
      <c r="AP134" s="13"/>
      <c r="AQ134" s="13"/>
      <c r="AR134" s="13"/>
      <c r="AS134" s="13"/>
      <c r="AT134" s="13"/>
      <c r="AU134" s="13"/>
      <c r="AV134" s="19"/>
      <c r="AW134" s="19"/>
      <c r="AX134" s="19"/>
      <c r="AY134" s="19"/>
      <c r="AZ134" s="13"/>
      <c r="BA134" s="13"/>
      <c r="BB134" s="14"/>
      <c r="BC134" s="20"/>
      <c r="BD134" s="20"/>
      <c r="BE134" s="20"/>
      <c r="BF134" s="20"/>
      <c r="BG134" s="20"/>
      <c r="BH134" s="14"/>
      <c r="BI134" s="19"/>
      <c r="BJ134" s="19"/>
      <c r="BK134" s="19"/>
      <c r="BL134" s="13"/>
      <c r="BM134" s="13"/>
      <c r="BN134" s="14"/>
      <c r="BO134" s="14"/>
      <c r="BP134" s="14"/>
    </row>
    <row r="135" spans="3:68" s="53" customFormat="1" ht="15" hidden="1" customHeight="1" outlineLevel="1" x14ac:dyDescent="0.2">
      <c r="C135" s="376" t="s">
        <v>232</v>
      </c>
      <c r="D135" s="201" t="s">
        <v>229</v>
      </c>
      <c r="E135" s="104"/>
      <c r="F135" s="254">
        <v>214</v>
      </c>
      <c r="G135" s="255">
        <v>184</v>
      </c>
      <c r="H135" s="255">
        <v>191</v>
      </c>
      <c r="I135" s="255">
        <v>187</v>
      </c>
      <c r="J135" s="256">
        <v>776</v>
      </c>
      <c r="K135" s="254">
        <v>163</v>
      </c>
      <c r="L135" s="255">
        <v>139</v>
      </c>
      <c r="M135" s="255">
        <v>133</v>
      </c>
      <c r="N135" s="255">
        <v>157</v>
      </c>
      <c r="O135" s="256">
        <v>592</v>
      </c>
      <c r="P135" s="254">
        <v>115</v>
      </c>
      <c r="Q135" s="255">
        <v>94</v>
      </c>
      <c r="R135" s="255">
        <v>67</v>
      </c>
      <c r="S135" s="255">
        <v>64</v>
      </c>
      <c r="T135" s="256">
        <v>341</v>
      </c>
      <c r="U135" s="254">
        <v>59</v>
      </c>
      <c r="V135" s="255">
        <v>58</v>
      </c>
      <c r="W135" s="255">
        <v>28</v>
      </c>
      <c r="X135" s="255">
        <v>24</v>
      </c>
      <c r="Y135" s="256">
        <v>169</v>
      </c>
      <c r="Z135" s="254">
        <v>22</v>
      </c>
      <c r="AA135" s="255">
        <v>23</v>
      </c>
      <c r="AB135" s="255">
        <v>6</v>
      </c>
      <c r="AC135" s="255">
        <v>5</v>
      </c>
      <c r="AD135" s="256">
        <v>56</v>
      </c>
      <c r="AE135" s="173"/>
      <c r="AF135" s="174"/>
      <c r="AG135" s="174"/>
      <c r="AH135" s="174"/>
      <c r="AI135" s="174"/>
      <c r="AJ135" s="174"/>
      <c r="AK135" s="174"/>
      <c r="AL135" s="174"/>
      <c r="AM135" s="174"/>
      <c r="AN135" s="175"/>
      <c r="AO135" s="175"/>
      <c r="AP135" s="175"/>
      <c r="AQ135" s="175"/>
      <c r="AR135" s="176"/>
      <c r="AS135" s="176"/>
      <c r="AT135" s="176"/>
      <c r="AU135" s="176"/>
      <c r="AV135" s="174"/>
      <c r="AW135" s="174"/>
      <c r="AX135" s="174"/>
      <c r="AY135" s="174"/>
      <c r="AZ135" s="176"/>
      <c r="BA135" s="176"/>
      <c r="BB135" s="173"/>
      <c r="BC135" s="177"/>
      <c r="BD135" s="177"/>
      <c r="BE135" s="177"/>
      <c r="BF135" s="177"/>
      <c r="BG135" s="177"/>
      <c r="BH135" s="173"/>
      <c r="BI135" s="174"/>
      <c r="BJ135" s="174"/>
      <c r="BK135" s="174"/>
      <c r="BL135" s="176"/>
      <c r="BM135" s="176"/>
      <c r="BN135" s="173"/>
      <c r="BO135" s="173"/>
      <c r="BP135" s="173"/>
    </row>
    <row r="136" spans="3:68" s="33" customFormat="1" ht="15" hidden="1" customHeight="1" outlineLevel="1" x14ac:dyDescent="0.2">
      <c r="C136" s="377"/>
      <c r="D136" s="198" t="s">
        <v>222</v>
      </c>
      <c r="E136" s="73"/>
      <c r="F136" s="73">
        <v>0.66549999999999998</v>
      </c>
      <c r="G136" s="71">
        <v>0.66210000000000002</v>
      </c>
      <c r="H136" s="71">
        <v>0.65339999999999998</v>
      </c>
      <c r="I136" s="71">
        <v>0.66239999999999999</v>
      </c>
      <c r="J136" s="72">
        <v>0.66100000000000003</v>
      </c>
      <c r="K136" s="73">
        <v>0.41110000000000002</v>
      </c>
      <c r="L136" s="71">
        <v>0.66669999999999996</v>
      </c>
      <c r="M136" s="71">
        <v>0.70779999999999998</v>
      </c>
      <c r="N136" s="71">
        <v>0.59489999999999998</v>
      </c>
      <c r="O136" s="72">
        <v>0.58650000000000002</v>
      </c>
      <c r="P136" s="73">
        <v>0.66549999999999998</v>
      </c>
      <c r="Q136" s="71">
        <v>0.67210000000000003</v>
      </c>
      <c r="R136" s="71">
        <v>0.67049999999999998</v>
      </c>
      <c r="S136" s="71">
        <v>0.65429999999999999</v>
      </c>
      <c r="T136" s="72">
        <v>0.66620000000000001</v>
      </c>
      <c r="U136" s="73">
        <v>0.66590000000000005</v>
      </c>
      <c r="V136" s="71">
        <v>0.66259999999999997</v>
      </c>
      <c r="W136" s="71">
        <v>0.68569999999999998</v>
      </c>
      <c r="X136" s="71">
        <v>0.68930000000000002</v>
      </c>
      <c r="Y136" s="72">
        <v>0.67130000000000001</v>
      </c>
      <c r="Z136" s="73">
        <v>0.7248</v>
      </c>
      <c r="AA136" s="71">
        <v>0.68169999999999997</v>
      </c>
      <c r="AB136" s="71">
        <v>0.73709999999999998</v>
      </c>
      <c r="AC136" s="71">
        <v>0.97350000000000003</v>
      </c>
      <c r="AD136" s="72">
        <v>0.72819999999999996</v>
      </c>
      <c r="AE136" s="89"/>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180"/>
      <c r="BF136" s="180"/>
      <c r="BG136" s="180"/>
      <c r="BH136" s="89"/>
      <c r="BI136" s="178"/>
      <c r="BJ136" s="178"/>
      <c r="BK136" s="178"/>
      <c r="BL136" s="179"/>
      <c r="BM136" s="179"/>
      <c r="BN136" s="89"/>
      <c r="BO136" s="89"/>
      <c r="BP136" s="89"/>
    </row>
    <row r="137" spans="3:68" s="33" customFormat="1" ht="15" hidden="1" customHeight="1" outlineLevel="1" x14ac:dyDescent="0.2">
      <c r="C137" s="378"/>
      <c r="D137" s="200" t="s">
        <v>223</v>
      </c>
      <c r="E137" s="67"/>
      <c r="F137" s="248">
        <v>143</v>
      </c>
      <c r="G137" s="249">
        <v>122</v>
      </c>
      <c r="H137" s="249">
        <v>125</v>
      </c>
      <c r="I137" s="249">
        <v>124</v>
      </c>
      <c r="J137" s="250">
        <v>513</v>
      </c>
      <c r="K137" s="248">
        <v>67</v>
      </c>
      <c r="L137" s="249">
        <v>93</v>
      </c>
      <c r="M137" s="249">
        <v>94</v>
      </c>
      <c r="N137" s="249">
        <v>93</v>
      </c>
      <c r="O137" s="250">
        <v>347</v>
      </c>
      <c r="P137" s="248">
        <v>77</v>
      </c>
      <c r="Q137" s="249">
        <v>63</v>
      </c>
      <c r="R137" s="249">
        <v>45</v>
      </c>
      <c r="S137" s="249">
        <v>42</v>
      </c>
      <c r="T137" s="250">
        <v>227</v>
      </c>
      <c r="U137" s="248">
        <v>40</v>
      </c>
      <c r="V137" s="249">
        <v>38</v>
      </c>
      <c r="W137" s="249">
        <v>19</v>
      </c>
      <c r="X137" s="249">
        <v>16</v>
      </c>
      <c r="Y137" s="250">
        <v>113</v>
      </c>
      <c r="Z137" s="248">
        <v>16</v>
      </c>
      <c r="AA137" s="249">
        <v>16</v>
      </c>
      <c r="AB137" s="249">
        <v>4</v>
      </c>
      <c r="AC137" s="249">
        <v>4</v>
      </c>
      <c r="AD137" s="250">
        <v>41</v>
      </c>
      <c r="AE137" s="89"/>
      <c r="AF137" s="178"/>
      <c r="AG137" s="178"/>
      <c r="AH137" s="178"/>
      <c r="AI137" s="178"/>
      <c r="AJ137" s="178"/>
      <c r="AK137" s="178"/>
      <c r="AL137" s="178"/>
      <c r="AM137" s="178"/>
      <c r="AN137" s="179"/>
      <c r="AO137" s="179"/>
      <c r="AP137" s="179"/>
      <c r="AQ137" s="179"/>
      <c r="AR137" s="179"/>
      <c r="AS137" s="179"/>
      <c r="AT137" s="179"/>
      <c r="AU137" s="179"/>
      <c r="AV137" s="178"/>
      <c r="AW137" s="178"/>
      <c r="AX137" s="178"/>
      <c r="AY137" s="178"/>
      <c r="AZ137" s="179"/>
      <c r="BA137" s="179"/>
      <c r="BB137" s="89"/>
      <c r="BC137" s="180"/>
      <c r="BD137" s="180"/>
      <c r="BE137" s="180"/>
      <c r="BF137" s="180"/>
      <c r="BG137" s="180"/>
      <c r="BH137" s="89"/>
      <c r="BI137" s="178"/>
      <c r="BJ137" s="178"/>
      <c r="BK137" s="178"/>
      <c r="BL137" s="179"/>
      <c r="BM137" s="179"/>
      <c r="BN137" s="89"/>
      <c r="BO137" s="89"/>
      <c r="BP137" s="89"/>
    </row>
    <row r="138" spans="3:68" ht="5.25" customHeight="1" collapsed="1" x14ac:dyDescent="0.2">
      <c r="D138" s="33"/>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14"/>
      <c r="AF138" s="19"/>
      <c r="AG138" s="19"/>
      <c r="AH138" s="19"/>
      <c r="AI138" s="19"/>
      <c r="AJ138" s="19"/>
      <c r="AK138" s="19"/>
      <c r="AL138" s="19"/>
      <c r="AM138" s="19"/>
      <c r="AN138" s="13"/>
      <c r="AO138" s="13"/>
      <c r="AP138" s="13"/>
      <c r="AQ138" s="13"/>
      <c r="AR138" s="13"/>
      <c r="AS138" s="13"/>
      <c r="AT138" s="13"/>
      <c r="AU138" s="13"/>
      <c r="AV138" s="19"/>
      <c r="AW138" s="19"/>
      <c r="AX138" s="19"/>
      <c r="AY138" s="19"/>
      <c r="AZ138" s="13"/>
      <c r="BA138" s="13"/>
      <c r="BB138" s="14"/>
      <c r="BC138" s="20"/>
      <c r="BD138" s="20"/>
      <c r="BE138" s="20"/>
      <c r="BF138" s="20"/>
      <c r="BG138" s="20"/>
      <c r="BH138" s="14"/>
      <c r="BI138" s="19"/>
      <c r="BJ138" s="19"/>
      <c r="BK138" s="19"/>
      <c r="BL138" s="13"/>
      <c r="BM138" s="13"/>
      <c r="BN138" s="14"/>
      <c r="BO138" s="14"/>
      <c r="BP138" s="14"/>
    </row>
    <row r="139" spans="3:68" s="2" customFormat="1" ht="15" customHeight="1" x14ac:dyDescent="0.2">
      <c r="C139" s="1"/>
      <c r="D139" s="202" t="s">
        <v>31</v>
      </c>
      <c r="E139" s="155"/>
      <c r="F139" s="258">
        <v>401</v>
      </c>
      <c r="G139" s="258">
        <v>373</v>
      </c>
      <c r="H139" s="258">
        <v>421</v>
      </c>
      <c r="I139" s="258">
        <v>436</v>
      </c>
      <c r="J139" s="259">
        <v>1631</v>
      </c>
      <c r="K139" s="260">
        <v>371</v>
      </c>
      <c r="L139" s="258">
        <v>445</v>
      </c>
      <c r="M139" s="258">
        <v>472</v>
      </c>
      <c r="N139" s="258">
        <v>482</v>
      </c>
      <c r="O139" s="259">
        <v>1769</v>
      </c>
      <c r="P139" s="260">
        <v>500</v>
      </c>
      <c r="Q139" s="258">
        <v>462</v>
      </c>
      <c r="R139" s="258">
        <v>537</v>
      </c>
      <c r="S139" s="258">
        <v>530</v>
      </c>
      <c r="T139" s="259">
        <v>2029</v>
      </c>
      <c r="U139" s="260">
        <v>581</v>
      </c>
      <c r="V139" s="258">
        <v>511</v>
      </c>
      <c r="W139" s="258">
        <v>584</v>
      </c>
      <c r="X139" s="258">
        <v>593</v>
      </c>
      <c r="Y139" s="259">
        <v>2269</v>
      </c>
      <c r="Z139" s="260">
        <v>616</v>
      </c>
      <c r="AA139" s="258">
        <v>545</v>
      </c>
      <c r="AB139" s="258">
        <v>637</v>
      </c>
      <c r="AC139" s="258">
        <v>651</v>
      </c>
      <c r="AD139" s="259">
        <v>2449</v>
      </c>
      <c r="AE139" s="22"/>
      <c r="AF139" s="23"/>
      <c r="AG139" s="23"/>
      <c r="AH139" s="23"/>
      <c r="AI139" s="23"/>
      <c r="AJ139" s="23"/>
      <c r="AK139" s="23"/>
      <c r="AL139" s="23"/>
      <c r="AM139" s="23"/>
      <c r="AN139" s="24"/>
      <c r="AO139" s="24"/>
      <c r="AP139" s="24"/>
      <c r="AQ139" s="24"/>
      <c r="AR139" s="24"/>
      <c r="AS139" s="24"/>
      <c r="AT139" s="24"/>
      <c r="AU139" s="24"/>
      <c r="AV139" s="23"/>
      <c r="AW139" s="27"/>
      <c r="AX139" s="27"/>
      <c r="AY139" s="27"/>
      <c r="AZ139" s="28"/>
      <c r="BA139" s="28"/>
      <c r="BB139" s="29"/>
      <c r="BC139" s="30"/>
      <c r="BD139" s="30"/>
      <c r="BE139" s="30"/>
      <c r="BF139" s="30"/>
      <c r="BG139" s="30"/>
      <c r="BH139" s="22"/>
      <c r="BI139" s="23"/>
      <c r="BJ139" s="23"/>
      <c r="BK139" s="23"/>
      <c r="BL139" s="24"/>
      <c r="BM139" s="24"/>
      <c r="BN139" s="22"/>
      <c r="BO139" s="22"/>
      <c r="BP139" s="22"/>
    </row>
    <row r="140" spans="3:68" ht="15" customHeight="1" x14ac:dyDescent="0.2">
      <c r="D140" s="203" t="s">
        <v>32</v>
      </c>
      <c r="E140" s="156"/>
      <c r="F140" s="261">
        <v>135</v>
      </c>
      <c r="G140" s="261">
        <v>0</v>
      </c>
      <c r="H140" s="261">
        <v>0</v>
      </c>
      <c r="I140" s="261">
        <v>10</v>
      </c>
      <c r="J140" s="262">
        <v>145</v>
      </c>
      <c r="K140" s="263">
        <v>11</v>
      </c>
      <c r="L140" s="261">
        <v>18</v>
      </c>
      <c r="M140" s="261">
        <v>0</v>
      </c>
      <c r="N140" s="261">
        <v>2</v>
      </c>
      <c r="O140" s="262">
        <v>31</v>
      </c>
      <c r="P140" s="263">
        <v>24</v>
      </c>
      <c r="Q140" s="261">
        <v>13</v>
      </c>
      <c r="R140" s="261">
        <v>50</v>
      </c>
      <c r="S140" s="261">
        <v>13</v>
      </c>
      <c r="T140" s="262">
        <v>100</v>
      </c>
      <c r="U140" s="263">
        <v>24</v>
      </c>
      <c r="V140" s="261">
        <v>13</v>
      </c>
      <c r="W140" s="261">
        <v>13</v>
      </c>
      <c r="X140" s="261">
        <v>470</v>
      </c>
      <c r="Y140" s="262">
        <v>520</v>
      </c>
      <c r="Z140" s="263">
        <v>515</v>
      </c>
      <c r="AA140" s="261">
        <v>0</v>
      </c>
      <c r="AB140" s="261">
        <v>0</v>
      </c>
      <c r="AC140" s="261">
        <v>84</v>
      </c>
      <c r="AD140" s="262">
        <v>599</v>
      </c>
      <c r="AE140" s="14"/>
      <c r="AF140" s="19"/>
      <c r="AG140" s="19"/>
      <c r="AH140" s="19"/>
      <c r="AI140" s="19"/>
      <c r="AJ140" s="19"/>
      <c r="AK140" s="19"/>
      <c r="AL140" s="19"/>
      <c r="AM140" s="19"/>
      <c r="AN140" s="31"/>
      <c r="AO140" s="31"/>
      <c r="AP140" s="31"/>
      <c r="AQ140" s="31"/>
      <c r="AR140" s="31"/>
      <c r="AS140" s="31"/>
      <c r="AT140" s="31"/>
      <c r="AU140" s="31"/>
      <c r="AV140" s="19"/>
      <c r="AW140" s="19"/>
      <c r="AX140" s="19"/>
      <c r="AY140" s="19"/>
      <c r="AZ140" s="31"/>
      <c r="BA140" s="31"/>
      <c r="BB140" s="14"/>
      <c r="BC140" s="32"/>
      <c r="BD140" s="32"/>
      <c r="BE140" s="32"/>
      <c r="BF140" s="32"/>
      <c r="BG140" s="32"/>
      <c r="BH140" s="14"/>
      <c r="BI140" s="19"/>
      <c r="BJ140" s="19"/>
      <c r="BK140" s="19"/>
      <c r="BL140" s="31"/>
      <c r="BM140" s="31"/>
      <c r="BN140" s="14"/>
      <c r="BO140" s="14"/>
      <c r="BP140" s="14"/>
    </row>
    <row r="141" spans="3:68" s="2" customFormat="1" hidden="1" outlineLevel="1" x14ac:dyDescent="0.2">
      <c r="C141" s="391" t="s">
        <v>33</v>
      </c>
      <c r="D141" s="201" t="s">
        <v>229</v>
      </c>
      <c r="E141" s="63"/>
      <c r="F141" s="104">
        <v>0</v>
      </c>
      <c r="G141" s="105">
        <v>0</v>
      </c>
      <c r="H141" s="105">
        <v>0</v>
      </c>
      <c r="I141" s="105">
        <v>0</v>
      </c>
      <c r="J141" s="106">
        <v>0</v>
      </c>
      <c r="K141" s="104">
        <v>0</v>
      </c>
      <c r="L141" s="105">
        <v>0</v>
      </c>
      <c r="M141" s="105">
        <v>0</v>
      </c>
      <c r="N141" s="105">
        <v>0</v>
      </c>
      <c r="O141" s="106">
        <v>0</v>
      </c>
      <c r="P141" s="104">
        <v>0</v>
      </c>
      <c r="Q141" s="105">
        <v>0</v>
      </c>
      <c r="R141" s="105">
        <v>0</v>
      </c>
      <c r="S141" s="105">
        <v>0</v>
      </c>
      <c r="T141" s="106">
        <v>0</v>
      </c>
      <c r="U141" s="104">
        <v>0</v>
      </c>
      <c r="V141" s="105">
        <v>0</v>
      </c>
      <c r="W141" s="105">
        <v>0</v>
      </c>
      <c r="X141" s="105">
        <v>0</v>
      </c>
      <c r="Y141" s="106">
        <v>0</v>
      </c>
      <c r="Z141" s="254">
        <v>475</v>
      </c>
      <c r="AA141" s="255">
        <v>0</v>
      </c>
      <c r="AB141" s="255">
        <v>0</v>
      </c>
      <c r="AC141" s="255">
        <v>50</v>
      </c>
      <c r="AD141" s="256">
        <v>525</v>
      </c>
      <c r="AE141" s="22"/>
      <c r="AF141" s="23"/>
      <c r="AG141" s="23"/>
      <c r="AH141" s="23"/>
      <c r="AI141" s="23"/>
      <c r="AJ141" s="23"/>
      <c r="AK141" s="23"/>
      <c r="AL141" s="23"/>
      <c r="AM141" s="23"/>
      <c r="AN141" s="107"/>
      <c r="AO141" s="107"/>
      <c r="AP141" s="107"/>
      <c r="AQ141" s="107"/>
      <c r="AR141" s="108"/>
      <c r="AS141" s="108"/>
      <c r="AT141" s="108"/>
      <c r="AU141" s="108"/>
      <c r="AV141" s="23"/>
      <c r="AW141" s="23"/>
      <c r="AX141" s="23"/>
      <c r="AY141" s="23"/>
      <c r="AZ141" s="108"/>
      <c r="BA141" s="108"/>
      <c r="BB141" s="22"/>
      <c r="BC141" s="109"/>
      <c r="BD141" s="109"/>
      <c r="BE141" s="109"/>
      <c r="BF141" s="109"/>
      <c r="BG141" s="109"/>
      <c r="BH141" s="22"/>
      <c r="BI141" s="23"/>
      <c r="BJ141" s="23"/>
      <c r="BK141" s="23"/>
      <c r="BL141" s="108"/>
      <c r="BM141" s="108"/>
      <c r="BN141" s="22"/>
      <c r="BO141" s="22"/>
      <c r="BP141" s="22"/>
    </row>
    <row r="142" spans="3:68" ht="15" hidden="1" outlineLevel="1" x14ac:dyDescent="0.2">
      <c r="C142" s="392"/>
      <c r="D142" s="198" t="s">
        <v>222</v>
      </c>
      <c r="E142" s="74"/>
      <c r="F142" s="63">
        <v>0</v>
      </c>
      <c r="G142" s="91">
        <v>0</v>
      </c>
      <c r="H142" s="91">
        <v>0</v>
      </c>
      <c r="I142" s="91">
        <v>0</v>
      </c>
      <c r="J142" s="64">
        <v>0</v>
      </c>
      <c r="K142" s="63">
        <v>0</v>
      </c>
      <c r="L142" s="91">
        <v>0</v>
      </c>
      <c r="M142" s="91">
        <v>0</v>
      </c>
      <c r="N142" s="91">
        <v>0</v>
      </c>
      <c r="O142" s="64">
        <v>0</v>
      </c>
      <c r="P142" s="63">
        <v>0</v>
      </c>
      <c r="Q142" s="91">
        <v>0</v>
      </c>
      <c r="R142" s="91">
        <v>0</v>
      </c>
      <c r="S142" s="91">
        <v>0</v>
      </c>
      <c r="T142" s="64">
        <v>0</v>
      </c>
      <c r="U142" s="63">
        <v>0</v>
      </c>
      <c r="V142" s="91">
        <v>0</v>
      </c>
      <c r="W142" s="91">
        <v>0</v>
      </c>
      <c r="X142" s="91">
        <v>0</v>
      </c>
      <c r="Y142" s="64">
        <v>0</v>
      </c>
      <c r="Z142" s="73">
        <v>1</v>
      </c>
      <c r="AA142" s="91">
        <v>0</v>
      </c>
      <c r="AB142" s="91">
        <v>0</v>
      </c>
      <c r="AC142" s="71">
        <v>1</v>
      </c>
      <c r="AD142" s="72">
        <v>1</v>
      </c>
      <c r="AE142" s="14"/>
      <c r="AF142" s="19"/>
      <c r="AG142" s="19"/>
      <c r="AH142" s="19"/>
      <c r="AI142" s="19"/>
      <c r="AJ142" s="19"/>
      <c r="AK142" s="19"/>
      <c r="AL142" s="19"/>
      <c r="AM142" s="19"/>
      <c r="AN142" s="31"/>
      <c r="AO142" s="31"/>
      <c r="AP142" s="31"/>
      <c r="AQ142" s="31"/>
      <c r="AR142" s="31"/>
      <c r="AS142" s="31"/>
      <c r="AT142" s="31"/>
      <c r="AU142" s="31"/>
      <c r="AV142" s="19"/>
      <c r="AW142" s="19"/>
      <c r="AX142" s="19"/>
      <c r="AY142" s="19"/>
      <c r="AZ142" s="31"/>
      <c r="BA142" s="31"/>
      <c r="BB142" s="14"/>
      <c r="BC142" s="32"/>
      <c r="BD142" s="32"/>
      <c r="BE142" s="32"/>
      <c r="BF142" s="32"/>
      <c r="BG142" s="32"/>
      <c r="BH142" s="14"/>
      <c r="BI142" s="19"/>
      <c r="BJ142" s="19"/>
      <c r="BK142" s="19"/>
      <c r="BL142" s="31"/>
      <c r="BM142" s="31"/>
      <c r="BN142" s="14"/>
      <c r="BO142" s="14"/>
      <c r="BP142" s="14"/>
    </row>
    <row r="143" spans="3:68" hidden="1" outlineLevel="1" x14ac:dyDescent="0.2">
      <c r="C143" s="393"/>
      <c r="D143" s="200" t="s">
        <v>223</v>
      </c>
      <c r="E143" s="67"/>
      <c r="F143" s="67">
        <v>0</v>
      </c>
      <c r="G143" s="68">
        <v>0</v>
      </c>
      <c r="H143" s="68">
        <v>0</v>
      </c>
      <c r="I143" s="68">
        <v>0</v>
      </c>
      <c r="J143" s="69">
        <v>0</v>
      </c>
      <c r="K143" s="67">
        <v>0</v>
      </c>
      <c r="L143" s="68">
        <v>0</v>
      </c>
      <c r="M143" s="68">
        <v>0</v>
      </c>
      <c r="N143" s="68">
        <v>0</v>
      </c>
      <c r="O143" s="69">
        <v>0</v>
      </c>
      <c r="P143" s="67">
        <v>0</v>
      </c>
      <c r="Q143" s="68">
        <v>0</v>
      </c>
      <c r="R143" s="68">
        <v>0</v>
      </c>
      <c r="S143" s="68">
        <v>0</v>
      </c>
      <c r="T143" s="69">
        <v>0</v>
      </c>
      <c r="U143" s="67">
        <v>0</v>
      </c>
      <c r="V143" s="68">
        <v>0</v>
      </c>
      <c r="W143" s="68">
        <v>0</v>
      </c>
      <c r="X143" s="68">
        <v>0</v>
      </c>
      <c r="Y143" s="69">
        <v>0</v>
      </c>
      <c r="Z143" s="248">
        <v>475</v>
      </c>
      <c r="AA143" s="249">
        <v>0</v>
      </c>
      <c r="AB143" s="249">
        <v>0</v>
      </c>
      <c r="AC143" s="249">
        <v>50</v>
      </c>
      <c r="AD143" s="250">
        <v>525</v>
      </c>
      <c r="AE143" s="14"/>
      <c r="AF143" s="19"/>
      <c r="AG143" s="19"/>
      <c r="AH143" s="19"/>
      <c r="AI143" s="19"/>
      <c r="AJ143" s="19"/>
      <c r="AK143" s="19"/>
      <c r="AL143" s="19"/>
      <c r="AM143" s="19"/>
      <c r="AN143" s="31"/>
      <c r="AO143" s="31"/>
      <c r="AP143" s="31"/>
      <c r="AQ143" s="31"/>
      <c r="AR143" s="31"/>
      <c r="AS143" s="31"/>
      <c r="AT143" s="31"/>
      <c r="AU143" s="31"/>
      <c r="AV143" s="19"/>
      <c r="AW143" s="19"/>
      <c r="AX143" s="19"/>
      <c r="AY143" s="19"/>
      <c r="AZ143" s="31"/>
      <c r="BA143" s="31"/>
      <c r="BB143" s="14"/>
      <c r="BC143" s="32"/>
      <c r="BD143" s="32"/>
      <c r="BE143" s="32"/>
      <c r="BF143" s="32"/>
      <c r="BG143" s="32"/>
      <c r="BH143" s="14"/>
      <c r="BI143" s="19"/>
      <c r="BJ143" s="19"/>
      <c r="BK143" s="19"/>
      <c r="BL143" s="31"/>
      <c r="BM143" s="31"/>
      <c r="BN143" s="14"/>
      <c r="BO143" s="14"/>
      <c r="BP143" s="14"/>
    </row>
    <row r="144" spans="3:68" ht="2.85" hidden="1" customHeight="1" outlineLevel="1" x14ac:dyDescent="0.2">
      <c r="C144" s="12"/>
      <c r="D144" s="139"/>
      <c r="E144" s="9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70"/>
      <c r="AE144" s="39"/>
      <c r="AF144" s="19"/>
      <c r="AG144" s="19"/>
      <c r="AH144" s="19"/>
      <c r="AI144" s="19"/>
      <c r="AJ144" s="19"/>
      <c r="AK144" s="19"/>
      <c r="AL144" s="19"/>
      <c r="AM144" s="19"/>
      <c r="AN144" s="13"/>
      <c r="AO144" s="13"/>
      <c r="AP144" s="13"/>
      <c r="AQ144" s="13"/>
      <c r="AR144" s="13"/>
      <c r="AS144" s="13"/>
      <c r="AT144" s="13"/>
      <c r="AU144" s="13"/>
      <c r="AV144" s="19"/>
      <c r="AW144" s="19"/>
      <c r="AX144" s="19"/>
      <c r="AY144" s="19"/>
      <c r="AZ144" s="13"/>
      <c r="BA144" s="13"/>
      <c r="BB144" s="14"/>
      <c r="BC144" s="20"/>
      <c r="BD144" s="20"/>
      <c r="BE144" s="20"/>
      <c r="BF144" s="20"/>
      <c r="BG144" s="20"/>
      <c r="BH144" s="14"/>
      <c r="BI144" s="19"/>
      <c r="BJ144" s="19"/>
      <c r="BK144" s="19"/>
      <c r="BL144" s="13"/>
      <c r="BM144" s="13"/>
      <c r="BN144" s="14"/>
      <c r="BO144" s="14"/>
      <c r="BP144" s="14"/>
    </row>
    <row r="145" spans="2:68" s="2" customFormat="1" hidden="1" outlineLevel="1" x14ac:dyDescent="0.2">
      <c r="C145" s="391" t="s">
        <v>34</v>
      </c>
      <c r="D145" s="201" t="s">
        <v>229</v>
      </c>
      <c r="E145" s="104"/>
      <c r="F145" s="104">
        <v>0</v>
      </c>
      <c r="G145" s="105">
        <v>0</v>
      </c>
      <c r="H145" s="105">
        <v>0</v>
      </c>
      <c r="I145" s="105">
        <v>0</v>
      </c>
      <c r="J145" s="106">
        <v>0</v>
      </c>
      <c r="K145" s="104">
        <v>0</v>
      </c>
      <c r="L145" s="105">
        <v>0</v>
      </c>
      <c r="M145" s="105">
        <v>0</v>
      </c>
      <c r="N145" s="255">
        <v>3</v>
      </c>
      <c r="O145" s="256">
        <v>3</v>
      </c>
      <c r="P145" s="254">
        <v>16</v>
      </c>
      <c r="Q145" s="255">
        <v>16</v>
      </c>
      <c r="R145" s="255">
        <v>16</v>
      </c>
      <c r="S145" s="255">
        <v>16</v>
      </c>
      <c r="T145" s="256">
        <v>63</v>
      </c>
      <c r="U145" s="254">
        <v>16</v>
      </c>
      <c r="V145" s="255">
        <v>16</v>
      </c>
      <c r="W145" s="255">
        <v>16</v>
      </c>
      <c r="X145" s="255">
        <v>495</v>
      </c>
      <c r="Y145" s="256">
        <v>542</v>
      </c>
      <c r="Z145" s="104">
        <v>0</v>
      </c>
      <c r="AA145" s="105">
        <v>0</v>
      </c>
      <c r="AB145" s="105">
        <v>0</v>
      </c>
      <c r="AC145" s="105">
        <v>0</v>
      </c>
      <c r="AD145" s="106">
        <v>0</v>
      </c>
      <c r="AE145" s="22"/>
      <c r="AF145" s="23"/>
      <c r="AG145" s="23"/>
      <c r="AH145" s="23"/>
      <c r="AI145" s="23"/>
      <c r="AJ145" s="23"/>
      <c r="AK145" s="23"/>
      <c r="AL145" s="23"/>
      <c r="AM145" s="23"/>
      <c r="AN145" s="107"/>
      <c r="AO145" s="107"/>
      <c r="AP145" s="107"/>
      <c r="AQ145" s="107"/>
      <c r="AR145" s="108"/>
      <c r="AS145" s="108"/>
      <c r="AT145" s="108"/>
      <c r="AU145" s="108"/>
      <c r="AV145" s="23"/>
      <c r="AW145" s="23"/>
      <c r="AX145" s="23"/>
      <c r="AY145" s="23"/>
      <c r="AZ145" s="108"/>
      <c r="BA145" s="108"/>
      <c r="BB145" s="22"/>
      <c r="BC145" s="109"/>
      <c r="BD145" s="109"/>
      <c r="BE145" s="109"/>
      <c r="BF145" s="109"/>
      <c r="BG145" s="109"/>
      <c r="BH145" s="22"/>
      <c r="BI145" s="23"/>
      <c r="BJ145" s="23"/>
      <c r="BK145" s="23"/>
      <c r="BL145" s="108"/>
      <c r="BM145" s="108"/>
      <c r="BN145" s="22"/>
      <c r="BO145" s="22"/>
      <c r="BP145" s="22"/>
    </row>
    <row r="146" spans="2:68" ht="15" hidden="1" outlineLevel="1" x14ac:dyDescent="0.2">
      <c r="C146" s="392"/>
      <c r="D146" s="198" t="s">
        <v>222</v>
      </c>
      <c r="E146" s="74"/>
      <c r="F146" s="63">
        <v>0</v>
      </c>
      <c r="G146" s="91">
        <v>0</v>
      </c>
      <c r="H146" s="91">
        <v>0</v>
      </c>
      <c r="I146" s="91">
        <v>0</v>
      </c>
      <c r="J146" s="64">
        <v>0</v>
      </c>
      <c r="K146" s="63">
        <v>0</v>
      </c>
      <c r="L146" s="91">
        <v>0</v>
      </c>
      <c r="M146" s="91">
        <v>0</v>
      </c>
      <c r="N146" s="71">
        <v>0.82420000000000004</v>
      </c>
      <c r="O146" s="72">
        <v>0.82420000000000004</v>
      </c>
      <c r="P146" s="73">
        <v>0.82420000000000004</v>
      </c>
      <c r="Q146" s="71">
        <v>0.82420000000000004</v>
      </c>
      <c r="R146" s="71">
        <v>0.82420000000000004</v>
      </c>
      <c r="S146" s="71">
        <v>0.82420000000000004</v>
      </c>
      <c r="T146" s="72">
        <v>0.82420000000000004</v>
      </c>
      <c r="U146" s="73">
        <v>0.82420000000000004</v>
      </c>
      <c r="V146" s="71">
        <v>0.82420000000000004</v>
      </c>
      <c r="W146" s="71">
        <v>0.82420000000000004</v>
      </c>
      <c r="X146" s="71">
        <v>0.95009999999999994</v>
      </c>
      <c r="Y146" s="72">
        <v>0.93920000000000003</v>
      </c>
      <c r="Z146" s="63">
        <v>0</v>
      </c>
      <c r="AA146" s="91">
        <v>0</v>
      </c>
      <c r="AB146" s="91">
        <v>0</v>
      </c>
      <c r="AC146" s="91">
        <v>0</v>
      </c>
      <c r="AD146" s="64">
        <v>0</v>
      </c>
      <c r="AE146" s="14"/>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32"/>
      <c r="BF146" s="32"/>
      <c r="BG146" s="32"/>
      <c r="BH146" s="14"/>
      <c r="BI146" s="19"/>
      <c r="BJ146" s="19"/>
      <c r="BK146" s="19"/>
      <c r="BL146" s="31"/>
      <c r="BM146" s="31"/>
      <c r="BN146" s="14"/>
      <c r="BO146" s="14"/>
      <c r="BP146" s="14"/>
    </row>
    <row r="147" spans="2:68" hidden="1" outlineLevel="1" x14ac:dyDescent="0.2">
      <c r="C147" s="393"/>
      <c r="D147" s="200" t="s">
        <v>223</v>
      </c>
      <c r="E147" s="67"/>
      <c r="F147" s="67">
        <v>0</v>
      </c>
      <c r="G147" s="68">
        <v>0</v>
      </c>
      <c r="H147" s="68">
        <v>0</v>
      </c>
      <c r="I147" s="68">
        <v>0</v>
      </c>
      <c r="J147" s="69">
        <v>0</v>
      </c>
      <c r="K147" s="67">
        <v>0</v>
      </c>
      <c r="L147" s="68">
        <v>0</v>
      </c>
      <c r="M147" s="68">
        <v>0</v>
      </c>
      <c r="N147" s="249">
        <v>2</v>
      </c>
      <c r="O147" s="250">
        <v>2</v>
      </c>
      <c r="P147" s="248">
        <v>13</v>
      </c>
      <c r="Q147" s="249">
        <v>13</v>
      </c>
      <c r="R147" s="249">
        <v>13</v>
      </c>
      <c r="S147" s="249">
        <v>13</v>
      </c>
      <c r="T147" s="250">
        <v>52</v>
      </c>
      <c r="U147" s="248">
        <v>13</v>
      </c>
      <c r="V147" s="249">
        <v>13</v>
      </c>
      <c r="W147" s="249">
        <v>13</v>
      </c>
      <c r="X147" s="249">
        <v>470</v>
      </c>
      <c r="Y147" s="250">
        <v>509</v>
      </c>
      <c r="Z147" s="67">
        <v>0</v>
      </c>
      <c r="AA147" s="68">
        <v>0</v>
      </c>
      <c r="AB147" s="68">
        <v>0</v>
      </c>
      <c r="AC147" s="68">
        <v>0</v>
      </c>
      <c r="AD147" s="69">
        <v>0</v>
      </c>
      <c r="AE147" s="14"/>
      <c r="AF147" s="19"/>
      <c r="AG147" s="19"/>
      <c r="AH147" s="19"/>
      <c r="AI147" s="19"/>
      <c r="AJ147" s="19"/>
      <c r="AK147" s="19"/>
      <c r="AL147" s="19"/>
      <c r="AM147" s="19"/>
      <c r="AN147" s="31"/>
      <c r="AO147" s="31"/>
      <c r="AP147" s="31"/>
      <c r="AQ147" s="31"/>
      <c r="AR147" s="31"/>
      <c r="AS147" s="31"/>
      <c r="AT147" s="31"/>
      <c r="AU147" s="31"/>
      <c r="AV147" s="19"/>
      <c r="AW147" s="19"/>
      <c r="AX147" s="19"/>
      <c r="AY147" s="19"/>
      <c r="AZ147" s="31"/>
      <c r="BA147" s="31"/>
      <c r="BB147" s="14"/>
      <c r="BC147" s="32"/>
      <c r="BD147" s="32"/>
      <c r="BE147" s="32"/>
      <c r="BF147" s="32"/>
      <c r="BG147" s="32"/>
      <c r="BH147" s="14"/>
      <c r="BI147" s="19"/>
      <c r="BJ147" s="19"/>
      <c r="BK147" s="19"/>
      <c r="BL147" s="31"/>
      <c r="BM147" s="31"/>
      <c r="BN147" s="14"/>
      <c r="BO147" s="14"/>
      <c r="BP147" s="14"/>
    </row>
    <row r="148" spans="2:68" ht="2.85" hidden="1" customHeight="1" outlineLevel="1" x14ac:dyDescent="0.2">
      <c r="C148" s="12"/>
      <c r="D148" s="139"/>
      <c r="E148" s="9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70"/>
      <c r="AE148" s="39"/>
      <c r="AF148" s="19"/>
      <c r="AG148" s="19"/>
      <c r="AH148" s="19"/>
      <c r="AI148" s="19"/>
      <c r="AJ148" s="19"/>
      <c r="AK148" s="19"/>
      <c r="AL148" s="19"/>
      <c r="AM148" s="19"/>
      <c r="AN148" s="13"/>
      <c r="AO148" s="13"/>
      <c r="AP148" s="13"/>
      <c r="AQ148" s="13"/>
      <c r="AR148" s="13"/>
      <c r="AS148" s="13"/>
      <c r="AT148" s="13"/>
      <c r="AU148" s="13"/>
      <c r="AV148" s="19"/>
      <c r="AW148" s="19"/>
      <c r="AX148" s="19"/>
      <c r="AY148" s="19"/>
      <c r="AZ148" s="13"/>
      <c r="BA148" s="13"/>
      <c r="BB148" s="14"/>
      <c r="BC148" s="20"/>
      <c r="BD148" s="20"/>
      <c r="BE148" s="20"/>
      <c r="BF148" s="20"/>
      <c r="BG148" s="20"/>
      <c r="BH148" s="14"/>
      <c r="BI148" s="19"/>
      <c r="BJ148" s="19"/>
      <c r="BK148" s="19"/>
      <c r="BL148" s="13"/>
      <c r="BM148" s="13"/>
      <c r="BN148" s="14"/>
      <c r="BO148" s="14"/>
      <c r="BP148" s="14"/>
    </row>
    <row r="149" spans="2:68" s="2" customFormat="1" hidden="1" outlineLevel="1" x14ac:dyDescent="0.2">
      <c r="C149" s="391" t="s">
        <v>35</v>
      </c>
      <c r="D149" s="201" t="s">
        <v>229</v>
      </c>
      <c r="E149" s="104"/>
      <c r="F149" s="254">
        <v>164</v>
      </c>
      <c r="G149" s="105">
        <v>0</v>
      </c>
      <c r="H149" s="105">
        <v>0</v>
      </c>
      <c r="I149" s="255">
        <v>12</v>
      </c>
      <c r="J149" s="256">
        <v>176</v>
      </c>
      <c r="K149" s="254">
        <v>13</v>
      </c>
      <c r="L149" s="255">
        <v>21</v>
      </c>
      <c r="M149" s="105">
        <v>0</v>
      </c>
      <c r="N149" s="105">
        <v>0</v>
      </c>
      <c r="O149" s="256">
        <v>35</v>
      </c>
      <c r="P149" s="254">
        <v>13</v>
      </c>
      <c r="Q149" s="255">
        <v>1</v>
      </c>
      <c r="R149" s="255">
        <v>45</v>
      </c>
      <c r="S149" s="105">
        <v>0</v>
      </c>
      <c r="T149" s="256">
        <v>59</v>
      </c>
      <c r="U149" s="254">
        <v>13</v>
      </c>
      <c r="V149" s="105">
        <v>0</v>
      </c>
      <c r="W149" s="105">
        <v>0</v>
      </c>
      <c r="X149" s="105">
        <v>0</v>
      </c>
      <c r="Y149" s="256">
        <v>13</v>
      </c>
      <c r="Z149" s="254">
        <v>48</v>
      </c>
      <c r="AA149" s="105">
        <v>0</v>
      </c>
      <c r="AB149" s="105">
        <v>0</v>
      </c>
      <c r="AC149" s="255">
        <v>41</v>
      </c>
      <c r="AD149" s="256">
        <v>90</v>
      </c>
      <c r="AE149" s="22"/>
      <c r="AF149" s="23"/>
      <c r="AG149" s="23"/>
      <c r="AH149" s="23"/>
      <c r="AI149" s="23"/>
      <c r="AJ149" s="23"/>
      <c r="AK149" s="23"/>
      <c r="AL149" s="23"/>
      <c r="AM149" s="23"/>
      <c r="AN149" s="107"/>
      <c r="AO149" s="107"/>
      <c r="AP149" s="107"/>
      <c r="AQ149" s="107"/>
      <c r="AR149" s="108"/>
      <c r="AS149" s="108"/>
      <c r="AT149" s="108"/>
      <c r="AU149" s="108"/>
      <c r="AV149" s="23"/>
      <c r="AW149" s="23"/>
      <c r="AX149" s="23"/>
      <c r="AY149" s="23"/>
      <c r="AZ149" s="108"/>
      <c r="BA149" s="108"/>
      <c r="BB149" s="22"/>
      <c r="BC149" s="109"/>
      <c r="BD149" s="109"/>
      <c r="BE149" s="109"/>
      <c r="BF149" s="109"/>
      <c r="BG149" s="109"/>
      <c r="BH149" s="22"/>
      <c r="BI149" s="23"/>
      <c r="BJ149" s="23"/>
      <c r="BK149" s="23"/>
      <c r="BL149" s="108"/>
      <c r="BM149" s="108"/>
      <c r="BN149" s="22"/>
      <c r="BO149" s="22"/>
      <c r="BP149" s="22"/>
    </row>
    <row r="150" spans="2:68" ht="15" hidden="1" outlineLevel="1" x14ac:dyDescent="0.2">
      <c r="C150" s="392"/>
      <c r="D150" s="198" t="s">
        <v>222</v>
      </c>
      <c r="E150" s="74"/>
      <c r="F150" s="73">
        <v>0.82420000000000004</v>
      </c>
      <c r="G150" s="91">
        <v>0</v>
      </c>
      <c r="H150" s="91">
        <v>0</v>
      </c>
      <c r="I150" s="71">
        <v>0.82420000000000004</v>
      </c>
      <c r="J150" s="72">
        <v>0.82420000000000004</v>
      </c>
      <c r="K150" s="73">
        <v>0.82420000000000004</v>
      </c>
      <c r="L150" s="71">
        <v>0.82420000000000004</v>
      </c>
      <c r="M150" s="91">
        <v>0</v>
      </c>
      <c r="N150" s="91">
        <v>0</v>
      </c>
      <c r="O150" s="72">
        <v>0.82420000000000004</v>
      </c>
      <c r="P150" s="73">
        <v>0.82420000000000004</v>
      </c>
      <c r="Q150" s="71">
        <v>0.82420000000000004</v>
      </c>
      <c r="R150" s="71">
        <v>0.82420000000000004</v>
      </c>
      <c r="S150" s="91">
        <v>0</v>
      </c>
      <c r="T150" s="72">
        <v>0.82420000000000004</v>
      </c>
      <c r="U150" s="73">
        <v>0.82420000000000004</v>
      </c>
      <c r="V150" s="91">
        <v>0</v>
      </c>
      <c r="W150" s="91">
        <v>0</v>
      </c>
      <c r="X150" s="91">
        <v>0</v>
      </c>
      <c r="Y150" s="72">
        <v>0.82420000000000004</v>
      </c>
      <c r="Z150" s="73">
        <v>0.82420000000000004</v>
      </c>
      <c r="AA150" s="91">
        <v>0</v>
      </c>
      <c r="AB150" s="91">
        <v>0</v>
      </c>
      <c r="AC150" s="71">
        <v>0.82720000000000005</v>
      </c>
      <c r="AD150" s="72">
        <v>0.8256</v>
      </c>
      <c r="AE150" s="14"/>
      <c r="AF150" s="19"/>
      <c r="AG150" s="19"/>
      <c r="AH150" s="19"/>
      <c r="AI150" s="19"/>
      <c r="AJ150" s="19"/>
      <c r="AK150" s="19"/>
      <c r="AL150" s="19"/>
      <c r="AM150" s="19"/>
      <c r="AN150" s="31"/>
      <c r="AO150" s="31"/>
      <c r="AP150" s="31"/>
      <c r="AQ150" s="31"/>
      <c r="AR150" s="31"/>
      <c r="AS150" s="31"/>
      <c r="AT150" s="31"/>
      <c r="AU150" s="31"/>
      <c r="AV150" s="19"/>
      <c r="AW150" s="19"/>
      <c r="AX150" s="19"/>
      <c r="AY150" s="19"/>
      <c r="AZ150" s="31"/>
      <c r="BA150" s="31"/>
      <c r="BB150" s="14"/>
      <c r="BC150" s="32"/>
      <c r="BD150" s="32"/>
      <c r="BE150" s="32"/>
      <c r="BF150" s="32"/>
      <c r="BG150" s="32"/>
      <c r="BH150" s="14"/>
      <c r="BI150" s="19"/>
      <c r="BJ150" s="19"/>
      <c r="BK150" s="19"/>
      <c r="BL150" s="31"/>
      <c r="BM150" s="31"/>
      <c r="BN150" s="14"/>
      <c r="BO150" s="14"/>
      <c r="BP150" s="14"/>
    </row>
    <row r="151" spans="2:68" hidden="1" outlineLevel="1" x14ac:dyDescent="0.2">
      <c r="C151" s="393"/>
      <c r="D151" s="200" t="s">
        <v>223</v>
      </c>
      <c r="E151" s="67"/>
      <c r="F151" s="248">
        <v>135</v>
      </c>
      <c r="G151" s="68">
        <v>0</v>
      </c>
      <c r="H151" s="68">
        <v>0</v>
      </c>
      <c r="I151" s="249">
        <v>10</v>
      </c>
      <c r="J151" s="250">
        <v>145</v>
      </c>
      <c r="K151" s="248">
        <v>11</v>
      </c>
      <c r="L151" s="249">
        <v>18</v>
      </c>
      <c r="M151" s="68">
        <v>0</v>
      </c>
      <c r="N151" s="68">
        <v>0</v>
      </c>
      <c r="O151" s="250">
        <v>29</v>
      </c>
      <c r="P151" s="248">
        <v>11</v>
      </c>
      <c r="Q151" s="249">
        <v>0</v>
      </c>
      <c r="R151" s="249">
        <v>37</v>
      </c>
      <c r="S151" s="68">
        <v>0</v>
      </c>
      <c r="T151" s="250">
        <v>49</v>
      </c>
      <c r="U151" s="248">
        <v>11</v>
      </c>
      <c r="V151" s="68">
        <v>0</v>
      </c>
      <c r="W151" s="68">
        <v>0</v>
      </c>
      <c r="X151" s="68">
        <v>0</v>
      </c>
      <c r="Y151" s="250">
        <v>11</v>
      </c>
      <c r="Z151" s="248">
        <v>40</v>
      </c>
      <c r="AA151" s="68">
        <v>0</v>
      </c>
      <c r="AB151" s="68">
        <v>0</v>
      </c>
      <c r="AC151" s="249">
        <v>34</v>
      </c>
      <c r="AD151" s="250">
        <v>74</v>
      </c>
      <c r="AE151" s="14"/>
      <c r="AF151" s="19"/>
      <c r="AG151" s="19"/>
      <c r="AH151" s="19"/>
      <c r="AI151" s="19"/>
      <c r="AJ151" s="19"/>
      <c r="AK151" s="19"/>
      <c r="AL151" s="19"/>
      <c r="AM151" s="19"/>
      <c r="AN151" s="31"/>
      <c r="AO151" s="31"/>
      <c r="AP151" s="31"/>
      <c r="AQ151" s="31"/>
      <c r="AR151" s="31"/>
      <c r="AS151" s="31"/>
      <c r="AT151" s="31"/>
      <c r="AU151" s="31"/>
      <c r="AV151" s="19"/>
      <c r="AW151" s="19"/>
      <c r="AX151" s="19"/>
      <c r="AY151" s="19"/>
      <c r="AZ151" s="31"/>
      <c r="BA151" s="31"/>
      <c r="BB151" s="14"/>
      <c r="BC151" s="32"/>
      <c r="BD151" s="32"/>
      <c r="BE151" s="32"/>
      <c r="BF151" s="32"/>
      <c r="BG151" s="32"/>
      <c r="BH151" s="14"/>
      <c r="BI151" s="19"/>
      <c r="BJ151" s="19"/>
      <c r="BK151" s="19"/>
      <c r="BL151" s="31"/>
      <c r="BM151" s="31"/>
      <c r="BN151" s="14"/>
      <c r="BO151" s="14"/>
      <c r="BP151" s="14"/>
    </row>
    <row r="152" spans="2:68" s="2" customFormat="1" ht="15" customHeight="1" collapsed="1" x14ac:dyDescent="0.2">
      <c r="D152" s="137" t="s">
        <v>1</v>
      </c>
      <c r="E152" s="138"/>
      <c r="F152" s="264">
        <v>536</v>
      </c>
      <c r="G152" s="265">
        <v>373</v>
      </c>
      <c r="H152" s="265">
        <v>421</v>
      </c>
      <c r="I152" s="265">
        <v>446</v>
      </c>
      <c r="J152" s="266">
        <v>1776</v>
      </c>
      <c r="K152" s="264">
        <v>382</v>
      </c>
      <c r="L152" s="265">
        <v>462</v>
      </c>
      <c r="M152" s="265">
        <v>472</v>
      </c>
      <c r="N152" s="265">
        <v>484</v>
      </c>
      <c r="O152" s="266">
        <v>1800</v>
      </c>
      <c r="P152" s="264">
        <v>524</v>
      </c>
      <c r="Q152" s="265">
        <v>475</v>
      </c>
      <c r="R152" s="265">
        <v>587</v>
      </c>
      <c r="S152" s="265">
        <v>543</v>
      </c>
      <c r="T152" s="266">
        <v>2129</v>
      </c>
      <c r="U152" s="264">
        <v>605</v>
      </c>
      <c r="V152" s="265">
        <v>524</v>
      </c>
      <c r="W152" s="265">
        <v>597</v>
      </c>
      <c r="X152" s="265">
        <v>1064</v>
      </c>
      <c r="Y152" s="266">
        <v>2789</v>
      </c>
      <c r="Z152" s="264">
        <v>1131</v>
      </c>
      <c r="AA152" s="265">
        <v>545</v>
      </c>
      <c r="AB152" s="265">
        <v>637</v>
      </c>
      <c r="AC152" s="265">
        <v>736</v>
      </c>
      <c r="AD152" s="266">
        <v>3049</v>
      </c>
      <c r="AE152" s="22"/>
      <c r="AF152" s="23"/>
      <c r="AG152" s="23"/>
      <c r="AH152" s="23"/>
      <c r="AI152" s="23"/>
      <c r="AJ152" s="23"/>
      <c r="AK152" s="23"/>
      <c r="AL152" s="23"/>
      <c r="AM152" s="23"/>
      <c r="AN152" s="24"/>
      <c r="AO152" s="24"/>
      <c r="AP152" s="24"/>
      <c r="AQ152" s="24"/>
      <c r="AR152" s="24"/>
      <c r="AS152" s="24"/>
      <c r="AT152" s="24"/>
      <c r="AU152" s="24"/>
      <c r="AV152" s="23"/>
      <c r="AW152" s="23"/>
      <c r="AX152" s="23"/>
      <c r="AY152" s="23"/>
      <c r="AZ152" s="24"/>
      <c r="BA152" s="24"/>
      <c r="BB152" s="22"/>
      <c r="BC152" s="25"/>
      <c r="BD152" s="25"/>
      <c r="BE152" s="25"/>
      <c r="BF152" s="21"/>
      <c r="BG152" s="21"/>
      <c r="BH152" s="22"/>
      <c r="BI152" s="23"/>
      <c r="BJ152" s="23"/>
      <c r="BK152" s="23"/>
      <c r="BL152" s="24"/>
      <c r="BM152" s="24"/>
      <c r="BN152" s="22"/>
      <c r="BO152" s="22"/>
      <c r="BP152" s="22"/>
    </row>
    <row r="153" spans="2:68" s="33" customFormat="1" x14ac:dyDescent="0.2">
      <c r="C153" s="76"/>
      <c r="D153" s="76" t="s">
        <v>36</v>
      </c>
      <c r="U153" s="86"/>
      <c r="V153" s="86"/>
      <c r="W153" s="86"/>
      <c r="X153" s="86"/>
      <c r="Y153" s="86"/>
      <c r="Z153" s="86"/>
      <c r="AA153" s="86"/>
      <c r="AB153" s="86"/>
      <c r="AC153" s="86"/>
      <c r="AD153" s="87"/>
      <c r="AE153" s="89"/>
      <c r="AF153" s="89"/>
      <c r="AG153" s="89"/>
      <c r="AH153" s="89"/>
      <c r="AI153" s="89"/>
      <c r="AJ153" s="89"/>
      <c r="AK153" s="89"/>
      <c r="AL153" s="89"/>
      <c r="AM153" s="89"/>
      <c r="AN153" s="90"/>
      <c r="AO153" s="90"/>
      <c r="AP153" s="90"/>
      <c r="AQ153" s="90"/>
      <c r="AR153" s="90"/>
      <c r="AS153" s="90"/>
      <c r="AT153" s="90"/>
      <c r="AU153" s="90"/>
      <c r="AV153" s="89"/>
      <c r="AW153" s="89"/>
      <c r="AX153" s="89"/>
      <c r="AY153" s="89"/>
      <c r="AZ153" s="90"/>
      <c r="BA153" s="90"/>
      <c r="BB153" s="89"/>
      <c r="BC153" s="89"/>
      <c r="BD153" s="89"/>
      <c r="BE153" s="89"/>
      <c r="BF153" s="89"/>
      <c r="BG153" s="89"/>
      <c r="BH153" s="89"/>
      <c r="BI153" s="89"/>
      <c r="BJ153" s="89"/>
      <c r="BK153" s="89"/>
      <c r="BL153" s="90"/>
      <c r="BM153" s="90"/>
      <c r="BN153" s="89"/>
      <c r="BO153" s="89"/>
      <c r="BP153" s="89"/>
    </row>
    <row r="154" spans="2:68" s="33" customFormat="1" x14ac:dyDescent="0.2">
      <c r="C154" s="76"/>
      <c r="D154" s="76" t="s">
        <v>37</v>
      </c>
      <c r="U154" s="86"/>
      <c r="V154" s="86"/>
      <c r="W154" s="86"/>
      <c r="X154" s="86"/>
      <c r="Y154" s="86"/>
      <c r="Z154" s="86"/>
      <c r="AA154" s="86"/>
      <c r="AB154" s="86"/>
      <c r="AC154" s="86"/>
      <c r="AD154" s="87"/>
      <c r="AE154" s="89"/>
      <c r="AF154" s="89"/>
      <c r="AG154" s="89"/>
      <c r="AH154" s="89"/>
      <c r="AI154" s="89"/>
      <c r="AJ154" s="89"/>
      <c r="AK154" s="89"/>
      <c r="AL154" s="89"/>
      <c r="AM154" s="89"/>
      <c r="AN154" s="90"/>
      <c r="AO154" s="90"/>
      <c r="AP154" s="90"/>
      <c r="AQ154" s="90"/>
      <c r="AR154" s="90"/>
      <c r="AS154" s="90"/>
      <c r="AT154" s="90"/>
      <c r="AU154" s="90"/>
      <c r="AV154" s="89"/>
      <c r="AW154" s="89"/>
      <c r="AX154" s="89"/>
      <c r="AY154" s="89"/>
      <c r="AZ154" s="90"/>
      <c r="BA154" s="90"/>
      <c r="BB154" s="89"/>
      <c r="BC154" s="89"/>
      <c r="BD154" s="89"/>
      <c r="BE154" s="89"/>
      <c r="BF154" s="89"/>
      <c r="BG154" s="89"/>
      <c r="BH154" s="89"/>
      <c r="BI154" s="89"/>
      <c r="BJ154" s="89"/>
      <c r="BK154" s="89"/>
      <c r="BL154" s="90"/>
      <c r="BM154" s="90"/>
      <c r="BN154" s="89"/>
      <c r="BO154" s="89"/>
      <c r="BP154" s="89"/>
    </row>
    <row r="155" spans="2:68" s="33" customFormat="1" x14ac:dyDescent="0.2">
      <c r="C155" s="76"/>
      <c r="D155" s="76" t="s">
        <v>336</v>
      </c>
      <c r="U155" s="86"/>
      <c r="V155" s="86"/>
      <c r="W155" s="86"/>
      <c r="X155" s="86"/>
      <c r="Y155" s="86"/>
      <c r="Z155" s="86"/>
      <c r="AA155" s="86"/>
      <c r="AB155" s="86"/>
      <c r="AC155" s="86"/>
      <c r="AD155" s="87"/>
      <c r="AE155" s="89"/>
      <c r="AF155" s="89"/>
      <c r="AG155" s="89"/>
      <c r="AH155" s="89"/>
      <c r="AI155" s="89"/>
      <c r="AJ155" s="89"/>
      <c r="AK155" s="89"/>
      <c r="AL155" s="89"/>
      <c r="AM155" s="89"/>
      <c r="AN155" s="90"/>
      <c r="AO155" s="90"/>
      <c r="AP155" s="90"/>
      <c r="AQ155" s="90"/>
      <c r="AR155" s="90"/>
      <c r="AS155" s="90"/>
      <c r="AT155" s="90"/>
      <c r="AU155" s="90"/>
      <c r="AV155" s="89"/>
      <c r="AW155" s="89"/>
      <c r="AX155" s="89"/>
      <c r="AY155" s="89"/>
      <c r="AZ155" s="90"/>
      <c r="BA155" s="90"/>
      <c r="BB155" s="89"/>
      <c r="BC155" s="89"/>
      <c r="BD155" s="89"/>
      <c r="BE155" s="89"/>
      <c r="BF155" s="89"/>
      <c r="BG155" s="89"/>
      <c r="BH155" s="89"/>
      <c r="BI155" s="89"/>
      <c r="BJ155" s="89"/>
      <c r="BK155" s="89"/>
      <c r="BL155" s="90"/>
      <c r="BM155" s="90"/>
      <c r="BN155" s="89"/>
      <c r="BO155" s="89"/>
      <c r="BP155" s="89"/>
    </row>
    <row r="156" spans="2:68" s="33" customFormat="1" x14ac:dyDescent="0.2">
      <c r="C156" s="182" t="s">
        <v>38</v>
      </c>
      <c r="U156" s="86"/>
      <c r="V156" s="86"/>
      <c r="W156" s="86"/>
      <c r="X156" s="86"/>
      <c r="Y156" s="86"/>
      <c r="Z156" s="86"/>
      <c r="AA156" s="86"/>
      <c r="AB156" s="86"/>
      <c r="AC156" s="86"/>
      <c r="AD156" s="87"/>
      <c r="AE156" s="89"/>
      <c r="AF156" s="89"/>
      <c r="AG156" s="89"/>
      <c r="AH156" s="89"/>
      <c r="AI156" s="89"/>
      <c r="AJ156" s="89"/>
      <c r="AK156" s="89"/>
      <c r="AL156" s="89"/>
      <c r="AM156" s="89"/>
      <c r="AN156" s="90"/>
      <c r="AO156" s="90"/>
      <c r="AP156" s="90"/>
      <c r="AQ156" s="90"/>
      <c r="AR156" s="90"/>
      <c r="AS156" s="90"/>
      <c r="AT156" s="90"/>
      <c r="AU156" s="90"/>
      <c r="AV156" s="89"/>
      <c r="AW156" s="89"/>
      <c r="AX156" s="89"/>
      <c r="AY156" s="89"/>
      <c r="AZ156" s="90"/>
      <c r="BA156" s="90"/>
      <c r="BB156" s="89"/>
      <c r="BC156" s="89"/>
      <c r="BD156" s="89"/>
      <c r="BE156" s="89"/>
      <c r="BF156" s="89"/>
      <c r="BG156" s="89"/>
      <c r="BH156" s="89"/>
      <c r="BI156" s="89"/>
      <c r="BJ156" s="89"/>
      <c r="BK156" s="89"/>
      <c r="BL156" s="90"/>
      <c r="BM156" s="90"/>
      <c r="BN156" s="89"/>
      <c r="BO156" s="89"/>
      <c r="BP156" s="89"/>
    </row>
    <row r="157" spans="2:68" ht="39.950000000000003" customHeight="1" x14ac:dyDescent="0.2">
      <c r="B157" s="81" t="s">
        <v>39</v>
      </c>
      <c r="C157" s="354" t="s">
        <v>40</v>
      </c>
      <c r="D157" s="354"/>
      <c r="E157" s="387"/>
      <c r="F157" s="354"/>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14"/>
      <c r="AF157" s="14"/>
      <c r="AG157" s="14"/>
      <c r="AH157" s="14"/>
      <c r="AI157" s="14"/>
      <c r="AJ157" s="14"/>
      <c r="AK157" s="14"/>
      <c r="AL157" s="14"/>
      <c r="AM157" s="14"/>
      <c r="AN157" s="15"/>
      <c r="AO157" s="15"/>
      <c r="AP157" s="15"/>
      <c r="AQ157" s="15"/>
      <c r="AR157" s="15"/>
      <c r="AS157" s="15"/>
      <c r="AT157" s="15"/>
      <c r="AU157" s="15"/>
      <c r="AV157" s="14"/>
      <c r="AW157" s="14"/>
      <c r="AX157" s="14"/>
      <c r="AY157" s="14"/>
      <c r="AZ157" s="15"/>
      <c r="BA157" s="15"/>
      <c r="BB157" s="14"/>
      <c r="BC157" s="14"/>
      <c r="BD157" s="14"/>
      <c r="BE157" s="14"/>
      <c r="BF157" s="14"/>
      <c r="BG157" s="14"/>
      <c r="BH157" s="14"/>
      <c r="BI157" s="14"/>
      <c r="BJ157" s="14"/>
      <c r="BK157" s="14"/>
      <c r="BL157" s="15"/>
      <c r="BM157" s="15"/>
      <c r="BN157" s="14"/>
      <c r="BO157" s="14"/>
      <c r="BP157" s="14"/>
    </row>
    <row r="158" spans="2:68" ht="24.95" customHeight="1" x14ac:dyDescent="0.2">
      <c r="B158" s="81" t="s">
        <v>41</v>
      </c>
      <c r="C158" s="354" t="s">
        <v>353</v>
      </c>
      <c r="D158" s="354"/>
      <c r="E158" s="387"/>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14"/>
      <c r="AF158" s="14"/>
      <c r="AG158" s="14"/>
      <c r="AH158" s="14"/>
      <c r="AI158" s="14"/>
      <c r="AJ158" s="14"/>
      <c r="AK158" s="14"/>
      <c r="AL158" s="14"/>
      <c r="AM158" s="14"/>
      <c r="AN158" s="15"/>
      <c r="AO158" s="15"/>
      <c r="AP158" s="15"/>
      <c r="AQ158" s="15"/>
      <c r="AR158" s="15"/>
      <c r="AS158" s="15"/>
      <c r="AT158" s="15"/>
      <c r="AU158" s="15"/>
      <c r="AV158" s="14"/>
      <c r="AW158" s="14"/>
      <c r="AX158" s="14"/>
      <c r="AY158" s="14"/>
      <c r="AZ158" s="15"/>
      <c r="BA158" s="15"/>
      <c r="BB158" s="14"/>
      <c r="BC158" s="14"/>
      <c r="BD158" s="14"/>
      <c r="BE158" s="14"/>
      <c r="BF158" s="14"/>
      <c r="BG158" s="14"/>
      <c r="BH158" s="14"/>
      <c r="BI158" s="14"/>
      <c r="BJ158" s="14"/>
      <c r="BK158" s="14"/>
      <c r="BL158" s="15"/>
      <c r="BM158" s="15"/>
      <c r="BN158" s="14"/>
      <c r="BO158" s="14"/>
      <c r="BP158" s="14"/>
    </row>
    <row r="159" spans="2:68" x14ac:dyDescent="0.2">
      <c r="B159" s="81" t="s">
        <v>187</v>
      </c>
      <c r="C159" s="355" t="s">
        <v>233</v>
      </c>
      <c r="D159" s="355"/>
      <c r="E159" s="383"/>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14"/>
      <c r="AF159" s="14"/>
      <c r="AG159" s="14"/>
      <c r="AH159" s="14"/>
      <c r="AI159" s="14"/>
      <c r="AJ159" s="14"/>
      <c r="AK159" s="14"/>
      <c r="AL159" s="14"/>
      <c r="AM159" s="14"/>
      <c r="AN159" s="15"/>
      <c r="AO159" s="15"/>
      <c r="AP159" s="15"/>
      <c r="AQ159" s="15"/>
      <c r="AR159" s="15"/>
      <c r="AS159" s="15"/>
      <c r="AT159" s="15"/>
      <c r="AU159" s="15"/>
      <c r="AV159" s="14"/>
      <c r="AW159" s="14"/>
      <c r="AX159" s="14"/>
      <c r="AY159" s="14"/>
      <c r="AZ159" s="15"/>
      <c r="BA159" s="15"/>
      <c r="BB159" s="14"/>
      <c r="BC159" s="14"/>
      <c r="BD159" s="14"/>
      <c r="BE159" s="14"/>
      <c r="BF159" s="14"/>
      <c r="BG159" s="14"/>
      <c r="BH159" s="14"/>
      <c r="BI159" s="14"/>
      <c r="BJ159" s="14"/>
      <c r="BK159" s="14"/>
      <c r="BL159" s="15"/>
      <c r="BM159" s="15"/>
      <c r="BN159" s="14"/>
      <c r="BO159" s="14"/>
      <c r="BP159" s="14"/>
    </row>
    <row r="160" spans="2:68" x14ac:dyDescent="0.2">
      <c r="B160" s="81" t="s">
        <v>189</v>
      </c>
      <c r="C160" s="355" t="s">
        <v>234</v>
      </c>
      <c r="D160" s="355"/>
      <c r="E160" s="383"/>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5"/>
      <c r="AD160" s="355"/>
    </row>
    <row r="161" spans="2:30" x14ac:dyDescent="0.2">
      <c r="B161" s="81" t="s">
        <v>191</v>
      </c>
      <c r="C161" s="355" t="s">
        <v>354</v>
      </c>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row>
    <row r="162" spans="2:30" ht="24.95" customHeight="1" x14ac:dyDescent="0.2">
      <c r="B162" s="81" t="s">
        <v>193</v>
      </c>
      <c r="C162" s="354" t="s">
        <v>355</v>
      </c>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row>
    <row r="163" spans="2:30" x14ac:dyDescent="0.2">
      <c r="B163" s="81" t="s">
        <v>195</v>
      </c>
      <c r="C163" s="355" t="s">
        <v>235</v>
      </c>
      <c r="D163" s="355"/>
      <c r="E163" s="383"/>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row>
    <row r="164" spans="2:30" x14ac:dyDescent="0.2">
      <c r="B164" s="81" t="s">
        <v>196</v>
      </c>
      <c r="C164" s="355" t="s">
        <v>236</v>
      </c>
      <c r="D164" s="355"/>
      <c r="E164" s="383"/>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row>
    <row r="165" spans="2:30" x14ac:dyDescent="0.2">
      <c r="B165" s="81" t="s">
        <v>198</v>
      </c>
      <c r="C165" s="354" t="s">
        <v>237</v>
      </c>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row>
    <row r="166" spans="2:30" x14ac:dyDescent="0.2">
      <c r="B166" s="81" t="s">
        <v>200</v>
      </c>
      <c r="C166" s="355" t="s">
        <v>42</v>
      </c>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c r="AA166" s="355"/>
      <c r="AB166" s="355"/>
      <c r="AC166" s="355"/>
      <c r="AD166" s="355"/>
    </row>
    <row r="167" spans="2:30" x14ac:dyDescent="0.2">
      <c r="D167" s="81"/>
      <c r="E167" s="81"/>
      <c r="F167" s="122"/>
      <c r="G167" s="122"/>
      <c r="H167" s="122"/>
      <c r="I167" s="122"/>
      <c r="J167" s="122"/>
      <c r="K167" s="122"/>
      <c r="L167" s="122"/>
      <c r="M167" s="122"/>
      <c r="N167" s="122"/>
      <c r="O167" s="122"/>
      <c r="P167" s="122"/>
      <c r="Q167" s="122"/>
      <c r="R167" s="122"/>
      <c r="S167" s="122"/>
      <c r="T167" s="122"/>
    </row>
  </sheetData>
  <sheetProtection sheet="1" objects="1" scenarios="1" formatColumns="0" formatRows="0"/>
  <mergeCells count="51">
    <mergeCell ref="C8:AD8"/>
    <mergeCell ref="C9:AD9"/>
    <mergeCell ref="C157:AD157"/>
    <mergeCell ref="C49:C53"/>
    <mergeCell ref="C55:C59"/>
    <mergeCell ref="C13:C17"/>
    <mergeCell ref="C135:C137"/>
    <mergeCell ref="C145:C147"/>
    <mergeCell ref="C149:C151"/>
    <mergeCell ref="C141:C143"/>
    <mergeCell ref="C61:C65"/>
    <mergeCell ref="C67:C71"/>
    <mergeCell ref="C73:C77"/>
    <mergeCell ref="C79:C83"/>
    <mergeCell ref="C131:C133"/>
    <mergeCell ref="C97:C99"/>
    <mergeCell ref="C158:AD158"/>
    <mergeCell ref="C159:AD159"/>
    <mergeCell ref="C160:AD160"/>
    <mergeCell ref="C161:AD161"/>
    <mergeCell ref="C162:AD162"/>
    <mergeCell ref="C163:AD163"/>
    <mergeCell ref="C164:AD164"/>
    <mergeCell ref="C165:AD165"/>
    <mergeCell ref="C166:AD166"/>
    <mergeCell ref="C6:AD6"/>
    <mergeCell ref="C7:AD7"/>
    <mergeCell ref="C19:C23"/>
    <mergeCell ref="C25:C29"/>
    <mergeCell ref="C31:C35"/>
    <mergeCell ref="C37:C41"/>
    <mergeCell ref="F11:J11"/>
    <mergeCell ref="K11:O11"/>
    <mergeCell ref="P11:T11"/>
    <mergeCell ref="U11:Y11"/>
    <mergeCell ref="Z11:AD11"/>
    <mergeCell ref="C43:C47"/>
    <mergeCell ref="BL11:BM11"/>
    <mergeCell ref="AF11:AI11"/>
    <mergeCell ref="AJ11:AM11"/>
    <mergeCell ref="AN11:AQ11"/>
    <mergeCell ref="AR11:AU11"/>
    <mergeCell ref="AZ11:BA11"/>
    <mergeCell ref="BF11:BG11"/>
    <mergeCell ref="C85:C89"/>
    <mergeCell ref="C119:C123"/>
    <mergeCell ref="C125:C129"/>
    <mergeCell ref="C91:C95"/>
    <mergeCell ref="C101:C105"/>
    <mergeCell ref="C107:C111"/>
    <mergeCell ref="C113:C117"/>
  </mergeCells>
  <pageMargins left="0.25" right="0.25" top="0.75" bottom="0.75" header="0.3" footer="0.3"/>
  <pageSetup scale="80" fitToHeight="0" orientation="landscape" verticalDpi="1200" r:id="rId1"/>
  <rowBreaks count="3" manualBreakCount="3">
    <brk id="42" min="1" max="29" man="1"/>
    <brk id="72" min="1" max="29" man="1"/>
    <brk id="138" min="1" max="29" man="1"/>
  </rowBreaks>
  <ignoredErrors>
    <ignoredError sqref="J96:AD96 J90:AD90 J66:AD66 J68:Z68 J72:AD72 J78:AD78 J84:AD84 J74:L74 J80:O80 J92" formula="1"/>
    <ignoredError sqref="B157:B166" numberStoredAsText="1"/>
    <ignoredError sqref="J62:P62 J60:AD60 J56:M56 J54:AD54 J50:Q50 J48:AD48 J42:AD42 J36:AD36 J32:V32 J30:AD30 J24:AD24 J18:AD18" formula="1" formulaRange="1"/>
    <ignoredError sqref="J15:AD15 J19:AD21 J25:AD27 J31:AD31 J33:AD35 W32:AD32 J37:AD39 J43:AD45 J49:AD49 J51:AD53 R50:AD50 J55:AD55 J57:AD57 O56:AD56 J61:AB61 J63:AD65 Q62:S62 J59:AD59 J58:M58 P58:AD58 J86 J120 T126 J17:AD17 J23:AD23 J29:AD29 J41:AD41 O114 O102 O108 T62:AD62 J14:AD14 J47:AD47 AD68 O7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pageSetUpPr fitToPage="1"/>
  </sheetPr>
  <dimension ref="B1:Y51"/>
  <sheetViews>
    <sheetView showGridLines="0" zoomScaleNormal="100" zoomScaleSheetLayoutView="100" workbookViewId="0">
      <selection activeCell="O56" sqref="O56"/>
    </sheetView>
  </sheetViews>
  <sheetFormatPr defaultColWidth="8.28515625" defaultRowHeight="12.75" outlineLevelRow="1" x14ac:dyDescent="0.2"/>
  <cols>
    <col min="1" max="2" width="2.7109375" style="126" customWidth="1"/>
    <col min="3" max="3" width="42" style="126" customWidth="1"/>
    <col min="4" max="4" width="22.140625" style="126" bestFit="1" customWidth="1"/>
    <col min="5" max="8" width="12.5703125" style="126" customWidth="1"/>
    <col min="9" max="9" width="3.42578125" style="126" customWidth="1"/>
    <col min="10" max="19" width="8.28515625" style="126"/>
    <col min="20" max="20" width="2.5703125" style="126" customWidth="1"/>
    <col min="21" max="21" width="8.28515625" style="126"/>
    <col min="22" max="22" width="8.28515625" style="210"/>
    <col min="23" max="16384" width="8.28515625" style="126"/>
  </cols>
  <sheetData>
    <row r="1" spans="3:25" ht="15" customHeight="1" x14ac:dyDescent="0.2">
      <c r="C1" s="97" t="s">
        <v>0</v>
      </c>
      <c r="D1" s="97"/>
    </row>
    <row r="2" spans="3:25" ht="15" customHeight="1" x14ac:dyDescent="0.2">
      <c r="C2" s="97" t="s">
        <v>239</v>
      </c>
      <c r="D2" s="97"/>
    </row>
    <row r="3" spans="3:25" ht="15" customHeight="1" x14ac:dyDescent="0.2">
      <c r="C3" s="26" t="s">
        <v>44</v>
      </c>
      <c r="D3" s="26"/>
      <c r="V3" s="126"/>
    </row>
    <row r="4" spans="3:25" ht="15" customHeight="1" x14ac:dyDescent="0.2">
      <c r="C4" s="127"/>
      <c r="D4" s="127"/>
      <c r="V4" s="126"/>
    </row>
    <row r="5" spans="3:25" ht="15" customHeight="1" x14ac:dyDescent="0.2">
      <c r="C5" s="124"/>
      <c r="D5" s="124"/>
      <c r="E5" s="213" t="s">
        <v>240</v>
      </c>
      <c r="F5" s="214"/>
      <c r="G5" s="214"/>
      <c r="H5" s="214"/>
      <c r="V5" s="126"/>
    </row>
    <row r="6" spans="3:25" ht="15" customHeight="1" x14ac:dyDescent="0.2">
      <c r="C6" s="151" t="s">
        <v>71</v>
      </c>
      <c r="D6" s="129" t="s">
        <v>241</v>
      </c>
      <c r="E6" s="136">
        <v>2024</v>
      </c>
      <c r="F6" s="136">
        <v>2025</v>
      </c>
      <c r="G6" s="136">
        <v>2026</v>
      </c>
      <c r="H6" s="136">
        <v>2027</v>
      </c>
      <c r="V6" s="126"/>
    </row>
    <row r="7" spans="3:25" ht="15" customHeight="1" x14ac:dyDescent="0.2">
      <c r="C7" s="153" t="s">
        <v>9</v>
      </c>
      <c r="D7" s="153" t="s">
        <v>242</v>
      </c>
      <c r="E7" s="154"/>
      <c r="F7" s="154"/>
      <c r="G7" s="154"/>
      <c r="H7" s="154"/>
      <c r="V7" s="126"/>
    </row>
    <row r="8" spans="3:25" s="128" customFormat="1" ht="15" customHeight="1" x14ac:dyDescent="0.2">
      <c r="C8" s="164" t="s">
        <v>243</v>
      </c>
      <c r="D8" s="167" t="s">
        <v>242</v>
      </c>
      <c r="E8" s="335">
        <v>9883.5210293549408</v>
      </c>
      <c r="F8" s="335">
        <v>10124.65464196939</v>
      </c>
      <c r="G8" s="335">
        <v>10066.374701284762</v>
      </c>
      <c r="H8" s="336">
        <v>9942.735004125534</v>
      </c>
      <c r="U8" s="126"/>
      <c r="V8" s="126"/>
      <c r="W8" s="126"/>
      <c r="X8" s="211"/>
      <c r="Y8" s="212"/>
    </row>
    <row r="9" spans="3:25" s="128" customFormat="1" ht="15" customHeight="1" x14ac:dyDescent="0.2">
      <c r="C9" s="146" t="s">
        <v>244</v>
      </c>
      <c r="D9" s="168" t="s">
        <v>242</v>
      </c>
      <c r="E9" s="132">
        <v>360.85415030412457</v>
      </c>
      <c r="F9" s="132">
        <v>324.89137902826872</v>
      </c>
      <c r="G9" s="132">
        <v>265.97730177414235</v>
      </c>
      <c r="H9" s="147">
        <v>202.21666489566363</v>
      </c>
      <c r="U9" s="126"/>
      <c r="V9" s="126"/>
      <c r="W9" s="126"/>
      <c r="X9" s="211"/>
      <c r="Y9" s="212"/>
    </row>
    <row r="10" spans="3:25" s="128" customFormat="1" ht="15" customHeight="1" x14ac:dyDescent="0.2">
      <c r="C10" s="146" t="s">
        <v>245</v>
      </c>
      <c r="D10" s="168" t="s">
        <v>242</v>
      </c>
      <c r="E10" s="132">
        <v>224.2747157153328</v>
      </c>
      <c r="F10" s="132">
        <v>177.69862824046004</v>
      </c>
      <c r="G10" s="132">
        <v>142.28516948844984</v>
      </c>
      <c r="H10" s="147">
        <v>115.83524837867014</v>
      </c>
      <c r="U10" s="126"/>
      <c r="V10" s="126"/>
      <c r="W10" s="126"/>
      <c r="X10" s="211"/>
      <c r="Y10" s="212"/>
    </row>
    <row r="11" spans="3:25" s="128" customFormat="1" ht="15" customHeight="1" x14ac:dyDescent="0.2">
      <c r="C11" s="148" t="s">
        <v>246</v>
      </c>
      <c r="D11" s="169" t="s">
        <v>242</v>
      </c>
      <c r="E11" s="149">
        <v>90.364782231825288</v>
      </c>
      <c r="F11" s="149">
        <v>92.4688484147579</v>
      </c>
      <c r="G11" s="149">
        <v>83.355023135963407</v>
      </c>
      <c r="H11" s="150">
        <v>77.835079554738314</v>
      </c>
      <c r="U11" s="126"/>
      <c r="V11" s="126"/>
      <c r="W11" s="126"/>
      <c r="X11" s="211"/>
      <c r="Y11" s="212"/>
    </row>
    <row r="12" spans="3:25" s="128" customFormat="1" ht="15" customHeight="1" x14ac:dyDescent="0.2">
      <c r="C12" s="133" t="s">
        <v>10</v>
      </c>
      <c r="D12" s="133" t="s">
        <v>247</v>
      </c>
      <c r="E12" s="132">
        <v>1580.4108825524711</v>
      </c>
      <c r="F12" s="132">
        <v>1370.077152725119</v>
      </c>
      <c r="G12" s="132">
        <v>1213.7779623993085</v>
      </c>
      <c r="H12" s="132">
        <v>1057.7254726903234</v>
      </c>
      <c r="U12" s="126"/>
      <c r="V12" s="126"/>
      <c r="W12" s="126"/>
      <c r="X12" s="211"/>
      <c r="Y12" s="212"/>
    </row>
    <row r="13" spans="3:25" s="128" customFormat="1" ht="15" customHeight="1" x14ac:dyDescent="0.2">
      <c r="C13" s="133" t="s">
        <v>11</v>
      </c>
      <c r="D13" s="133" t="s">
        <v>248</v>
      </c>
      <c r="E13" s="132">
        <v>4109.8307510264149</v>
      </c>
      <c r="F13" s="132">
        <v>3670.2347093378989</v>
      </c>
      <c r="G13" s="132">
        <v>3290.5541530338855</v>
      </c>
      <c r="H13" s="132">
        <v>2961.9332259513603</v>
      </c>
      <c r="U13" s="126"/>
      <c r="V13" s="126"/>
      <c r="W13" s="126"/>
      <c r="X13" s="211"/>
      <c r="Y13" s="212"/>
    </row>
    <row r="14" spans="3:25" s="128" customFormat="1" ht="15" customHeight="1" x14ac:dyDescent="0.2">
      <c r="C14" s="133" t="s">
        <v>12</v>
      </c>
      <c r="D14" s="133" t="s">
        <v>249</v>
      </c>
      <c r="E14" s="132">
        <v>3165.3203915822082</v>
      </c>
      <c r="F14" s="132">
        <v>3484.5406524484983</v>
      </c>
      <c r="G14" s="132">
        <v>3738.2818984937239</v>
      </c>
      <c r="H14" s="132">
        <v>3816.2999030890414</v>
      </c>
      <c r="U14" s="126"/>
      <c r="V14" s="126"/>
      <c r="W14" s="126"/>
      <c r="X14" s="211"/>
      <c r="Y14" s="212"/>
    </row>
    <row r="15" spans="3:25" s="128" customFormat="1" ht="15" customHeight="1" x14ac:dyDescent="0.2">
      <c r="C15" s="133" t="s">
        <v>13</v>
      </c>
      <c r="D15" s="140" t="s">
        <v>250</v>
      </c>
      <c r="E15" s="132">
        <v>2237.1351810131578</v>
      </c>
      <c r="F15" s="132">
        <v>1799.0877593879641</v>
      </c>
      <c r="G15" s="132">
        <v>1070.7434147762092</v>
      </c>
      <c r="H15" s="132">
        <v>783.3162786539591</v>
      </c>
      <c r="U15" s="126"/>
      <c r="V15" s="126"/>
      <c r="W15" s="126"/>
      <c r="X15" s="211"/>
      <c r="Y15" s="212"/>
    </row>
    <row r="16" spans="3:25" s="128" customFormat="1" ht="15" customHeight="1" x14ac:dyDescent="0.2">
      <c r="C16" s="133" t="s">
        <v>14</v>
      </c>
      <c r="D16" s="133" t="s">
        <v>251</v>
      </c>
      <c r="E16" s="132">
        <v>5005.2948803253503</v>
      </c>
      <c r="F16" s="132">
        <v>5215.3841101953794</v>
      </c>
      <c r="G16" s="132">
        <v>5275.5283125577416</v>
      </c>
      <c r="H16" s="132">
        <v>4521.620729658357</v>
      </c>
      <c r="U16" s="126"/>
      <c r="V16" s="126"/>
      <c r="W16" s="126"/>
      <c r="X16" s="211"/>
      <c r="Y16" s="212"/>
    </row>
    <row r="17" spans="3:25" s="128" customFormat="1" ht="15" customHeight="1" x14ac:dyDescent="0.2">
      <c r="C17" s="133" t="s">
        <v>15</v>
      </c>
      <c r="D17" s="133" t="s">
        <v>252</v>
      </c>
      <c r="E17" s="132">
        <v>3680.0455706781763</v>
      </c>
      <c r="F17" s="132">
        <v>4333.2867191429314</v>
      </c>
      <c r="G17" s="132">
        <v>4933.8147798469545</v>
      </c>
      <c r="H17" s="132">
        <v>5488.7920852954185</v>
      </c>
      <c r="U17" s="126"/>
      <c r="V17" s="126"/>
      <c r="W17" s="126"/>
      <c r="X17" s="211"/>
      <c r="Y17" s="212"/>
    </row>
    <row r="18" spans="3:25" s="128" customFormat="1" ht="15" customHeight="1" x14ac:dyDescent="0.2">
      <c r="C18" s="133" t="s">
        <v>16</v>
      </c>
      <c r="D18" s="133" t="s">
        <v>253</v>
      </c>
      <c r="E18" s="132">
        <v>2013.1407148541341</v>
      </c>
      <c r="F18" s="132">
        <v>2472.1264911665294</v>
      </c>
      <c r="G18" s="132">
        <v>2768.3810847512927</v>
      </c>
      <c r="H18" s="132">
        <v>2939.3126409997822</v>
      </c>
      <c r="U18" s="126"/>
      <c r="V18" s="126"/>
      <c r="W18" s="126"/>
      <c r="X18" s="211"/>
      <c r="Y18" s="212"/>
    </row>
    <row r="19" spans="3:25" s="128" customFormat="1" ht="15" customHeight="1" x14ac:dyDescent="0.2">
      <c r="C19" s="133" t="s">
        <v>254</v>
      </c>
      <c r="D19" s="133" t="s">
        <v>255</v>
      </c>
      <c r="E19" s="132">
        <v>2468.4368036585265</v>
      </c>
      <c r="F19" s="132">
        <v>2681.9663850429974</v>
      </c>
      <c r="G19" s="132">
        <v>2891.4824108106095</v>
      </c>
      <c r="H19" s="132">
        <v>908.2482813685732</v>
      </c>
      <c r="U19" s="126"/>
      <c r="V19" s="126"/>
      <c r="W19" s="126"/>
      <c r="X19" s="211"/>
      <c r="Y19" s="212"/>
    </row>
    <row r="20" spans="3:25" s="128" customFormat="1" ht="15" customHeight="1" x14ac:dyDescent="0.2">
      <c r="C20" s="133" t="s">
        <v>18</v>
      </c>
      <c r="D20" s="133" t="s">
        <v>247</v>
      </c>
      <c r="E20" s="132">
        <v>1701.4491013138515</v>
      </c>
      <c r="F20" s="132">
        <v>1617.0674910165696</v>
      </c>
      <c r="G20" s="132">
        <v>1547.4001130113229</v>
      </c>
      <c r="H20" s="132">
        <v>1506.3651561070174</v>
      </c>
      <c r="U20" s="126"/>
      <c r="V20" s="126"/>
      <c r="W20" s="126"/>
      <c r="X20" s="211"/>
      <c r="Y20" s="212"/>
    </row>
    <row r="21" spans="3:25" s="128" customFormat="1" ht="15" customHeight="1" x14ac:dyDescent="0.2">
      <c r="C21" s="133" t="s">
        <v>19</v>
      </c>
      <c r="D21" s="133" t="s">
        <v>256</v>
      </c>
      <c r="E21" s="132">
        <v>1449.5957869947974</v>
      </c>
      <c r="F21" s="132">
        <v>1819.0365148049998</v>
      </c>
      <c r="G21" s="132">
        <v>2236.7988910048198</v>
      </c>
      <c r="H21" s="132">
        <v>2673.1523946180578</v>
      </c>
      <c r="U21" s="126"/>
      <c r="V21" s="126"/>
      <c r="W21" s="126"/>
      <c r="X21" s="211"/>
      <c r="Y21" s="212"/>
    </row>
    <row r="22" spans="3:25" s="128" customFormat="1" ht="15" customHeight="1" x14ac:dyDescent="0.2">
      <c r="C22" s="133" t="s">
        <v>20</v>
      </c>
      <c r="D22" s="133" t="s">
        <v>257</v>
      </c>
      <c r="E22" s="132">
        <v>398.27644810603681</v>
      </c>
      <c r="F22" s="132">
        <v>492.64248924153748</v>
      </c>
      <c r="G22" s="132">
        <v>584.98402616774376</v>
      </c>
      <c r="H22" s="132">
        <v>674.97634222947124</v>
      </c>
      <c r="U22" s="126"/>
      <c r="V22" s="126"/>
      <c r="W22" s="126"/>
      <c r="X22" s="211"/>
      <c r="Y22" s="212"/>
    </row>
    <row r="23" spans="3:25" s="128" customFormat="1" ht="15" customHeight="1" x14ac:dyDescent="0.2">
      <c r="C23" s="133" t="s">
        <v>21</v>
      </c>
      <c r="D23" s="133" t="s">
        <v>252</v>
      </c>
      <c r="E23" s="132">
        <v>2912.5226972051364</v>
      </c>
      <c r="F23" s="132">
        <v>3411.4015533185902</v>
      </c>
      <c r="G23" s="132">
        <v>3881.1877585096322</v>
      </c>
      <c r="H23" s="132">
        <v>4054.3354652901694</v>
      </c>
      <c r="U23" s="126"/>
      <c r="V23" s="126"/>
      <c r="W23" s="126"/>
      <c r="X23" s="211"/>
      <c r="Y23" s="212"/>
    </row>
    <row r="24" spans="3:25" s="128" customFormat="1" ht="15" customHeight="1" x14ac:dyDescent="0.2">
      <c r="C24" s="163" t="s">
        <v>258</v>
      </c>
      <c r="D24" s="133" t="s">
        <v>259</v>
      </c>
      <c r="E24" s="337">
        <v>1268.5851696440081</v>
      </c>
      <c r="F24" s="337">
        <v>1643.9059062787851</v>
      </c>
      <c r="G24" s="337">
        <v>1944.9607243610769</v>
      </c>
      <c r="H24" s="337">
        <v>2197.7180668957631</v>
      </c>
      <c r="U24" s="126"/>
      <c r="V24" s="126"/>
      <c r="W24" s="126"/>
      <c r="X24" s="211"/>
      <c r="Y24" s="212"/>
    </row>
    <row r="25" spans="3:25" s="128" customFormat="1" ht="15" hidden="1" customHeight="1" outlineLevel="1" x14ac:dyDescent="0.2">
      <c r="C25" s="163" t="s">
        <v>260</v>
      </c>
      <c r="D25" s="133" t="s">
        <v>261</v>
      </c>
      <c r="E25" s="132">
        <v>7168.0000354286303</v>
      </c>
      <c r="F25" s="132">
        <v>7475.649741895857</v>
      </c>
      <c r="G25" s="132">
        <v>0</v>
      </c>
      <c r="H25" s="132">
        <v>0</v>
      </c>
      <c r="U25" s="126"/>
      <c r="V25" s="126"/>
      <c r="W25" s="126"/>
      <c r="X25" s="211"/>
      <c r="Y25" s="212"/>
    </row>
    <row r="26" spans="3:25" s="128" customFormat="1" ht="15" hidden="1" customHeight="1" outlineLevel="1" x14ac:dyDescent="0.2">
      <c r="C26" s="133" t="s">
        <v>25</v>
      </c>
      <c r="D26" s="133" t="s">
        <v>262</v>
      </c>
      <c r="E26" s="132">
        <v>697.96622228496494</v>
      </c>
      <c r="F26" s="132">
        <v>783.43866974581044</v>
      </c>
      <c r="G26" s="132">
        <v>839.81002141799672</v>
      </c>
      <c r="H26" s="132">
        <v>884.1346562605537</v>
      </c>
      <c r="U26" s="126"/>
      <c r="V26" s="126"/>
      <c r="W26" s="126"/>
      <c r="X26" s="211"/>
      <c r="Y26" s="212"/>
    </row>
    <row r="27" spans="3:25" s="128" customFormat="1" ht="15" hidden="1" customHeight="1" outlineLevel="1" x14ac:dyDescent="0.2">
      <c r="C27" s="133" t="s">
        <v>26</v>
      </c>
      <c r="D27" s="133" t="s">
        <v>263</v>
      </c>
      <c r="E27" s="132">
        <v>288.38110870000003</v>
      </c>
      <c r="F27" s="132">
        <v>313.13772360000002</v>
      </c>
      <c r="G27" s="132">
        <v>342.91257124999998</v>
      </c>
      <c r="H27" s="132">
        <v>374.36016315000001</v>
      </c>
      <c r="U27" s="126"/>
      <c r="V27" s="126"/>
      <c r="W27" s="126"/>
      <c r="X27" s="211"/>
      <c r="Y27" s="212"/>
    </row>
    <row r="28" spans="3:25" s="128" customFormat="1" ht="15" hidden="1" customHeight="1" outlineLevel="1" x14ac:dyDescent="0.2">
      <c r="C28" s="133" t="s">
        <v>27</v>
      </c>
      <c r="D28" s="133" t="s">
        <v>264</v>
      </c>
      <c r="E28" s="132">
        <v>745.32932431257143</v>
      </c>
      <c r="F28" s="132">
        <v>789.37788388948218</v>
      </c>
      <c r="G28" s="132">
        <v>823.49789836165348</v>
      </c>
      <c r="H28" s="132">
        <v>855.84624846496138</v>
      </c>
      <c r="U28" s="126"/>
      <c r="V28" s="126"/>
      <c r="W28" s="126"/>
      <c r="X28" s="211"/>
      <c r="Y28" s="212"/>
    </row>
    <row r="29" spans="3:25" s="128" customFormat="1" ht="15" hidden="1" customHeight="1" outlineLevel="1" x14ac:dyDescent="0.2">
      <c r="C29" s="133" t="s">
        <v>28</v>
      </c>
      <c r="D29" s="133" t="s">
        <v>265</v>
      </c>
      <c r="E29" s="132">
        <v>153.21271220111902</v>
      </c>
      <c r="F29" s="132">
        <v>198.48475264476824</v>
      </c>
      <c r="G29" s="132">
        <v>240.73082733670381</v>
      </c>
      <c r="H29" s="132">
        <v>279.01863255684663</v>
      </c>
      <c r="U29" s="126"/>
      <c r="V29" s="126"/>
      <c r="W29" s="126"/>
      <c r="X29" s="211"/>
      <c r="Y29" s="212"/>
    </row>
    <row r="30" spans="3:25" s="128" customFormat="1" ht="6.95" customHeight="1" collapsed="1" x14ac:dyDescent="0.2">
      <c r="C30" s="125"/>
      <c r="D30" s="125"/>
      <c r="U30" s="126"/>
      <c r="V30" s="126"/>
      <c r="W30" s="126"/>
      <c r="X30" s="211"/>
      <c r="Y30" s="212"/>
    </row>
    <row r="31" spans="3:25" ht="15" customHeight="1" x14ac:dyDescent="0.2">
      <c r="C31" s="124"/>
      <c r="D31" s="124"/>
      <c r="E31" s="213" t="s">
        <v>240</v>
      </c>
      <c r="F31" s="214"/>
      <c r="G31" s="214"/>
      <c r="H31" s="214"/>
      <c r="V31" s="126"/>
      <c r="X31" s="210"/>
    </row>
    <row r="32" spans="3:25" ht="15" customHeight="1" x14ac:dyDescent="0.2">
      <c r="C32" s="209" t="s">
        <v>266</v>
      </c>
      <c r="D32" s="129" t="s">
        <v>241</v>
      </c>
      <c r="E32" s="135">
        <v>2024</v>
      </c>
      <c r="F32" s="135">
        <v>2025</v>
      </c>
      <c r="G32" s="135">
        <v>2026</v>
      </c>
      <c r="H32" s="135">
        <v>2027</v>
      </c>
      <c r="V32" s="126"/>
      <c r="X32" s="210"/>
    </row>
    <row r="33" spans="2:25" s="128" customFormat="1" ht="15" customHeight="1" x14ac:dyDescent="0.2">
      <c r="C33" s="152" t="s">
        <v>151</v>
      </c>
      <c r="D33" s="152" t="s">
        <v>267</v>
      </c>
      <c r="E33" s="338">
        <v>0</v>
      </c>
      <c r="F33" s="338">
        <v>133.09876238141212</v>
      </c>
      <c r="G33" s="338">
        <v>363.90008466437047</v>
      </c>
      <c r="H33" s="338">
        <v>751.06023886924947</v>
      </c>
      <c r="U33" s="126"/>
      <c r="V33" s="126"/>
      <c r="W33" s="126"/>
      <c r="X33" s="211"/>
      <c r="Y33" s="212"/>
    </row>
    <row r="34" spans="2:25" s="128" customFormat="1" ht="15" customHeight="1" x14ac:dyDescent="0.2">
      <c r="C34" s="133" t="s">
        <v>172</v>
      </c>
      <c r="D34" s="133" t="s">
        <v>268</v>
      </c>
      <c r="E34" s="132">
        <v>0</v>
      </c>
      <c r="F34" s="132">
        <v>32.257850504035979</v>
      </c>
      <c r="G34" s="132">
        <v>102.38383601404976</v>
      </c>
      <c r="H34" s="132">
        <v>220.43216518489933</v>
      </c>
      <c r="U34" s="126"/>
      <c r="V34" s="126"/>
      <c r="W34" s="126"/>
      <c r="X34" s="211"/>
      <c r="Y34" s="212"/>
    </row>
    <row r="35" spans="2:25" s="128" customFormat="1" ht="15" customHeight="1" x14ac:dyDescent="0.2">
      <c r="C35" s="133" t="s">
        <v>165</v>
      </c>
      <c r="D35" s="133" t="s">
        <v>269</v>
      </c>
      <c r="E35" s="132">
        <v>40.865702302048419</v>
      </c>
      <c r="F35" s="132">
        <v>250.76696022684513</v>
      </c>
      <c r="G35" s="132">
        <v>716.6169164164844</v>
      </c>
      <c r="H35" s="132">
        <v>1347.6848081040887</v>
      </c>
      <c r="U35" s="126"/>
      <c r="V35" s="126"/>
      <c r="W35" s="126"/>
      <c r="X35" s="211"/>
      <c r="Y35" s="212"/>
    </row>
    <row r="36" spans="2:25" s="128" customFormat="1" ht="15" customHeight="1" x14ac:dyDescent="0.2">
      <c r="C36" s="163" t="s">
        <v>270</v>
      </c>
      <c r="D36" s="130" t="s">
        <v>242</v>
      </c>
      <c r="E36" s="337">
        <v>243.31024615163727</v>
      </c>
      <c r="F36" s="337">
        <v>1157.5376460461084</v>
      </c>
      <c r="G36" s="337">
        <v>2252.5336373967602</v>
      </c>
      <c r="H36" s="337">
        <v>3268.7622408524653</v>
      </c>
      <c r="U36" s="126"/>
      <c r="V36" s="126"/>
      <c r="W36" s="126"/>
      <c r="X36" s="211"/>
      <c r="Y36" s="212"/>
    </row>
    <row r="37" spans="2:25" s="128" customFormat="1" ht="15" customHeight="1" x14ac:dyDescent="0.2">
      <c r="U37" s="126"/>
      <c r="V37" s="126"/>
      <c r="W37" s="126"/>
    </row>
    <row r="38" spans="2:25" s="128" customFormat="1" ht="15" customHeight="1" x14ac:dyDescent="0.2">
      <c r="C38" s="170" t="s">
        <v>271</v>
      </c>
      <c r="D38" s="131"/>
      <c r="E38" s="165"/>
      <c r="F38" s="165"/>
      <c r="G38" s="165"/>
      <c r="H38" s="165"/>
      <c r="U38" s="126"/>
      <c r="V38" s="126"/>
      <c r="W38" s="126"/>
    </row>
    <row r="39" spans="2:25" ht="35.1" customHeight="1" x14ac:dyDescent="0.2">
      <c r="B39" s="134" t="s">
        <v>39</v>
      </c>
      <c r="C39" s="395" t="s">
        <v>356</v>
      </c>
      <c r="D39" s="395"/>
      <c r="E39" s="395"/>
      <c r="F39" s="395"/>
      <c r="G39" s="395"/>
      <c r="H39" s="395"/>
      <c r="V39" s="126"/>
    </row>
    <row r="40" spans="2:25" ht="24.95" customHeight="1" x14ac:dyDescent="0.2">
      <c r="B40" s="134" t="s">
        <v>41</v>
      </c>
      <c r="C40" s="394" t="s">
        <v>272</v>
      </c>
      <c r="D40" s="394"/>
      <c r="E40" s="394"/>
      <c r="F40" s="394"/>
      <c r="G40" s="394"/>
      <c r="H40" s="394"/>
    </row>
    <row r="41" spans="2:25" ht="15" customHeight="1" x14ac:dyDescent="0.2">
      <c r="B41" s="134" t="s">
        <v>187</v>
      </c>
      <c r="C41" s="394" t="s">
        <v>273</v>
      </c>
      <c r="D41" s="394"/>
      <c r="E41" s="394"/>
      <c r="F41" s="394"/>
      <c r="G41" s="394"/>
      <c r="H41" s="394"/>
    </row>
    <row r="42" spans="2:25" ht="15" customHeight="1" x14ac:dyDescent="0.2">
      <c r="B42" s="134" t="s">
        <v>189</v>
      </c>
      <c r="C42" s="394" t="s">
        <v>325</v>
      </c>
      <c r="D42" s="394"/>
      <c r="E42" s="394"/>
      <c r="F42" s="394"/>
      <c r="G42" s="394"/>
      <c r="H42" s="394"/>
    </row>
    <row r="43" spans="2:25" ht="14.25" customHeight="1" x14ac:dyDescent="0.2">
      <c r="B43" s="134" t="s">
        <v>191</v>
      </c>
      <c r="C43" s="394" t="s">
        <v>274</v>
      </c>
      <c r="D43" s="394"/>
      <c r="E43" s="394"/>
      <c r="F43" s="394"/>
      <c r="G43" s="394"/>
      <c r="H43" s="394"/>
    </row>
    <row r="44" spans="2:25" ht="23.25" customHeight="1" x14ac:dyDescent="0.2">
      <c r="B44" s="134" t="s">
        <v>193</v>
      </c>
      <c r="C44" s="394" t="s">
        <v>275</v>
      </c>
      <c r="D44" s="394"/>
      <c r="E44" s="394"/>
      <c r="F44" s="394"/>
      <c r="G44" s="394"/>
      <c r="H44" s="394"/>
    </row>
    <row r="45" spans="2:25" ht="15" customHeight="1" x14ac:dyDescent="0.2">
      <c r="B45" s="134" t="s">
        <v>195</v>
      </c>
      <c r="C45" s="394" t="s">
        <v>338</v>
      </c>
      <c r="D45" s="394"/>
      <c r="E45" s="394"/>
      <c r="F45" s="394"/>
      <c r="G45" s="394"/>
      <c r="H45" s="394"/>
    </row>
    <row r="46" spans="2:25" x14ac:dyDescent="0.2">
      <c r="C46" s="125"/>
      <c r="D46" s="125"/>
    </row>
    <row r="47" spans="2:25" x14ac:dyDescent="0.2">
      <c r="C47" s="125"/>
      <c r="D47" s="125"/>
    </row>
    <row r="48" spans="2:25" x14ac:dyDescent="0.2">
      <c r="C48" s="125"/>
      <c r="D48" s="125"/>
    </row>
    <row r="49" spans="3:4" x14ac:dyDescent="0.2">
      <c r="C49" s="125"/>
      <c r="D49" s="125"/>
    </row>
    <row r="50" spans="3:4" x14ac:dyDescent="0.2">
      <c r="C50" s="125"/>
      <c r="D50" s="125"/>
    </row>
    <row r="51" spans="3:4" x14ac:dyDescent="0.2">
      <c r="C51" s="125"/>
      <c r="D51" s="125"/>
    </row>
  </sheetData>
  <sheetProtection sheet="1" objects="1" scenarios="1" formatColumns="0" formatRows="0"/>
  <mergeCells count="7">
    <mergeCell ref="C45:H45"/>
    <mergeCell ref="C42:H42"/>
    <mergeCell ref="C39:H39"/>
    <mergeCell ref="C40:H40"/>
    <mergeCell ref="C41:H41"/>
    <mergeCell ref="C43:H43"/>
    <mergeCell ref="C44:H44"/>
  </mergeCells>
  <pageMargins left="0.25" right="0.25" top="0.75" bottom="0.75" header="0.3" footer="0.3"/>
  <pageSetup scale="69" fitToHeight="0" orientation="landscape" horizontalDpi="1200" verticalDpi="1200" r:id="rId1"/>
  <ignoredErrors>
    <ignoredError sqref="B39:B4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3A8A-AC1C-4CA6-9674-330EA5C6C08A}">
  <dimension ref="A1:AL68"/>
  <sheetViews>
    <sheetView zoomScaleNormal="100" zoomScaleSheetLayoutView="100" workbookViewId="0">
      <selection activeCell="D14" sqref="D14"/>
    </sheetView>
  </sheetViews>
  <sheetFormatPr defaultColWidth="8.7109375" defaultRowHeight="12.75" x14ac:dyDescent="0.2"/>
  <cols>
    <col min="1" max="1" width="3" style="1" customWidth="1"/>
    <col min="2" max="2" width="2.5703125" style="1" bestFit="1" customWidth="1"/>
    <col min="3" max="3" width="27.42578125" style="1" customWidth="1"/>
    <col min="4" max="4" width="25.7109375" style="1" customWidth="1"/>
    <col min="5" max="5" width="1.7109375" style="1" customWidth="1"/>
    <col min="6" max="6" width="96.140625" style="1" customWidth="1"/>
    <col min="7" max="7" width="4" style="14" customWidth="1"/>
    <col min="8" max="38" width="8.7109375" style="14"/>
    <col min="39" max="16384" width="8.7109375" style="1"/>
  </cols>
  <sheetData>
    <row r="1" spans="1:6" ht="15" customHeight="1" x14ac:dyDescent="0.2">
      <c r="A1" s="14"/>
      <c r="B1" s="14"/>
      <c r="C1" s="97" t="s">
        <v>0</v>
      </c>
      <c r="D1" s="97"/>
      <c r="E1" s="97"/>
      <c r="F1" s="97"/>
    </row>
    <row r="2" spans="1:6" ht="15" customHeight="1" x14ac:dyDescent="0.2">
      <c r="A2" s="14"/>
      <c r="B2" s="14"/>
      <c r="C2" s="97" t="s">
        <v>276</v>
      </c>
      <c r="D2" s="97"/>
      <c r="E2" s="97"/>
      <c r="F2" s="97"/>
    </row>
    <row r="3" spans="1:6" ht="15" customHeight="1" x14ac:dyDescent="0.2">
      <c r="A3" s="14"/>
      <c r="B3" s="14"/>
      <c r="C3" s="97"/>
      <c r="D3" s="97"/>
      <c r="E3" s="97"/>
      <c r="F3" s="97"/>
    </row>
    <row r="4" spans="1:6" ht="15" customHeight="1" x14ac:dyDescent="0.2">
      <c r="A4" s="14"/>
      <c r="B4" s="14"/>
      <c r="C4" s="36" t="s">
        <v>277</v>
      </c>
      <c r="D4" s="36" t="s">
        <v>278</v>
      </c>
      <c r="E4" s="36"/>
      <c r="F4" s="36" t="s">
        <v>279</v>
      </c>
    </row>
    <row r="5" spans="1:6" ht="30" customHeight="1" x14ac:dyDescent="0.2">
      <c r="A5" s="14"/>
      <c r="B5" s="14"/>
      <c r="C5" s="37" t="s">
        <v>280</v>
      </c>
      <c r="D5" s="37" t="s">
        <v>281</v>
      </c>
      <c r="E5" s="340" t="s">
        <v>329</v>
      </c>
      <c r="F5" s="341" t="s">
        <v>330</v>
      </c>
    </row>
    <row r="6" spans="1:6" ht="90" customHeight="1" x14ac:dyDescent="0.2">
      <c r="A6" s="14"/>
      <c r="B6" s="14"/>
      <c r="C6" s="35" t="s">
        <v>238</v>
      </c>
      <c r="D6" s="35" t="s">
        <v>282</v>
      </c>
      <c r="E6" s="342" t="s">
        <v>331</v>
      </c>
      <c r="F6" s="343" t="s">
        <v>332</v>
      </c>
    </row>
    <row r="7" spans="1:6" ht="90" customHeight="1" x14ac:dyDescent="0.2">
      <c r="A7" s="14"/>
      <c r="B7" s="14"/>
      <c r="C7" s="37" t="s">
        <v>283</v>
      </c>
      <c r="D7" s="37" t="s">
        <v>156</v>
      </c>
      <c r="E7" s="340" t="s">
        <v>333</v>
      </c>
      <c r="F7" s="341" t="s">
        <v>334</v>
      </c>
    </row>
    <row r="8" spans="1:6" ht="15" customHeight="1" x14ac:dyDescent="0.2">
      <c r="C8" s="14"/>
      <c r="D8" s="14"/>
      <c r="E8" s="14"/>
      <c r="F8" s="14"/>
    </row>
    <row r="9" spans="1:6" s="14" customFormat="1" ht="15" customHeight="1" x14ac:dyDescent="0.2">
      <c r="B9" s="11"/>
      <c r="C9" s="339" t="s">
        <v>38</v>
      </c>
      <c r="D9" s="11"/>
      <c r="E9" s="11"/>
      <c r="F9" s="11"/>
    </row>
    <row r="10" spans="1:6" s="14" customFormat="1" ht="27" customHeight="1" x14ac:dyDescent="0.2">
      <c r="B10" s="98" t="s">
        <v>39</v>
      </c>
      <c r="C10" s="396" t="s">
        <v>284</v>
      </c>
      <c r="D10" s="396"/>
      <c r="E10" s="396"/>
      <c r="F10" s="396"/>
    </row>
    <row r="11" spans="1:6" s="14" customFormat="1" x14ac:dyDescent="0.2"/>
    <row r="12" spans="1:6" s="14" customFormat="1" ht="13.15" customHeight="1" x14ac:dyDescent="0.2"/>
    <row r="13" spans="1:6" s="14" customFormat="1" x14ac:dyDescent="0.2">
      <c r="F13" s="38"/>
    </row>
    <row r="14" spans="1:6" s="14" customFormat="1" x14ac:dyDescent="0.2"/>
    <row r="15" spans="1:6" s="14" customFormat="1" x14ac:dyDescent="0.2"/>
    <row r="16" spans="1:6"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sheetData>
  <sheetProtection sheet="1" objects="1" scenarios="1" formatColumns="0" formatRows="0"/>
  <mergeCells count="1">
    <mergeCell ref="C10:F10"/>
  </mergeCells>
  <pageMargins left="0.25" right="0.25" top="0.75" bottom="0.75" header="0.3" footer="0.3"/>
  <pageSetup scale="85" orientation="landscape" r:id="rId1"/>
  <ignoredErrors>
    <ignoredError sqref="B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dimension ref="C1:D23"/>
  <sheetViews>
    <sheetView showGridLines="0" zoomScaleNormal="100" zoomScaleSheetLayoutView="100" workbookViewId="0">
      <selection activeCell="D26" sqref="D26"/>
    </sheetView>
  </sheetViews>
  <sheetFormatPr defaultColWidth="49.85546875" defaultRowHeight="12.75" x14ac:dyDescent="0.2"/>
  <cols>
    <col min="1" max="1" width="4.140625" style="1" customWidth="1"/>
    <col min="2" max="2" width="3" style="1" customWidth="1"/>
    <col min="3" max="3" width="22.42578125" style="12" customWidth="1"/>
    <col min="4" max="4" width="139.5703125" style="1" customWidth="1"/>
    <col min="5" max="5" width="3.5703125" style="1" customWidth="1"/>
    <col min="6" max="16384" width="49.85546875" style="1"/>
  </cols>
  <sheetData>
    <row r="1" spans="3:4" ht="15" customHeight="1" x14ac:dyDescent="0.2">
      <c r="C1" s="26" t="s">
        <v>0</v>
      </c>
    </row>
    <row r="2" spans="3:4" ht="15" customHeight="1" x14ac:dyDescent="0.2">
      <c r="C2" s="26" t="s">
        <v>285</v>
      </c>
    </row>
    <row r="3" spans="3:4" ht="15" customHeight="1" x14ac:dyDescent="0.2">
      <c r="C3" s="26" t="s">
        <v>286</v>
      </c>
    </row>
    <row r="4" spans="3:4" ht="15" customHeight="1" x14ac:dyDescent="0.2">
      <c r="C4" s="26"/>
    </row>
    <row r="5" spans="3:4" ht="45" customHeight="1" x14ac:dyDescent="0.2">
      <c r="C5" s="398" t="s">
        <v>287</v>
      </c>
      <c r="D5" s="398"/>
    </row>
    <row r="6" spans="3:4" ht="15" customHeight="1" x14ac:dyDescent="0.2">
      <c r="C6" s="215"/>
      <c r="D6" s="215"/>
    </row>
    <row r="7" spans="3:4" ht="15" customHeight="1" x14ac:dyDescent="0.2">
      <c r="C7" s="79" t="s">
        <v>288</v>
      </c>
      <c r="D7" s="37" t="s">
        <v>289</v>
      </c>
    </row>
    <row r="8" spans="3:4" ht="15" customHeight="1" x14ac:dyDescent="0.2">
      <c r="C8" s="34" t="s">
        <v>10</v>
      </c>
      <c r="D8" s="35" t="s">
        <v>290</v>
      </c>
    </row>
    <row r="9" spans="3:4" ht="30" customHeight="1" x14ac:dyDescent="0.2">
      <c r="C9" s="79" t="s">
        <v>12</v>
      </c>
      <c r="D9" s="37" t="s">
        <v>291</v>
      </c>
    </row>
    <row r="10" spans="3:4" ht="15" customHeight="1" x14ac:dyDescent="0.2">
      <c r="C10" s="34" t="s">
        <v>11</v>
      </c>
      <c r="D10" s="35" t="s">
        <v>292</v>
      </c>
    </row>
    <row r="11" spans="3:4" ht="15" customHeight="1" x14ac:dyDescent="0.2">
      <c r="C11" s="79" t="s">
        <v>13</v>
      </c>
      <c r="D11" s="37" t="s">
        <v>293</v>
      </c>
    </row>
    <row r="12" spans="3:4" ht="15" customHeight="1" x14ac:dyDescent="0.2">
      <c r="C12" s="34" t="s">
        <v>14</v>
      </c>
      <c r="D12" s="35" t="s">
        <v>294</v>
      </c>
    </row>
    <row r="13" spans="3:4" ht="15" customHeight="1" x14ac:dyDescent="0.2">
      <c r="C13" s="79" t="s">
        <v>15</v>
      </c>
      <c r="D13" s="37" t="s">
        <v>295</v>
      </c>
    </row>
    <row r="14" spans="3:4" ht="30" customHeight="1" x14ac:dyDescent="0.2">
      <c r="C14" s="34" t="s">
        <v>16</v>
      </c>
      <c r="D14" s="35" t="s">
        <v>296</v>
      </c>
    </row>
    <row r="15" spans="3:4" ht="15" customHeight="1" x14ac:dyDescent="0.2">
      <c r="C15" s="79" t="s">
        <v>297</v>
      </c>
      <c r="D15" s="37" t="s">
        <v>298</v>
      </c>
    </row>
    <row r="16" spans="3:4" ht="15" customHeight="1" x14ac:dyDescent="0.2">
      <c r="C16" s="34" t="s">
        <v>18</v>
      </c>
      <c r="D16" s="35" t="s">
        <v>299</v>
      </c>
    </row>
    <row r="17" spans="3:4" ht="15" customHeight="1" x14ac:dyDescent="0.2">
      <c r="C17" s="79" t="s">
        <v>19</v>
      </c>
      <c r="D17" s="37" t="s">
        <v>300</v>
      </c>
    </row>
    <row r="18" spans="3:4" ht="30" customHeight="1" x14ac:dyDescent="0.2">
      <c r="C18" s="34" t="s">
        <v>21</v>
      </c>
      <c r="D18" s="35" t="s">
        <v>301</v>
      </c>
    </row>
    <row r="19" spans="3:4" ht="15" customHeight="1" x14ac:dyDescent="0.2">
      <c r="C19" s="79" t="s">
        <v>20</v>
      </c>
      <c r="D19" s="37" t="s">
        <v>302</v>
      </c>
    </row>
    <row r="20" spans="3:4" ht="15" customHeight="1" x14ac:dyDescent="0.2">
      <c r="C20" s="34" t="s">
        <v>22</v>
      </c>
      <c r="D20" s="35" t="s">
        <v>303</v>
      </c>
    </row>
    <row r="21" spans="3:4" ht="15" customHeight="1" x14ac:dyDescent="0.2">
      <c r="C21" s="79" t="s">
        <v>304</v>
      </c>
      <c r="D21" s="37" t="s">
        <v>305</v>
      </c>
    </row>
    <row r="22" spans="3:4" ht="30" customHeight="1" x14ac:dyDescent="0.2">
      <c r="C22" s="34" t="s">
        <v>32</v>
      </c>
      <c r="D22" s="35" t="s">
        <v>306</v>
      </c>
    </row>
    <row r="23" spans="3:4" ht="15" customHeight="1" x14ac:dyDescent="0.2">
      <c r="C23" s="397" t="s">
        <v>307</v>
      </c>
      <c r="D23" s="397"/>
    </row>
  </sheetData>
  <sheetProtection sheet="1" objects="1" scenarios="1" formatColumns="0" formatRows="0"/>
  <mergeCells count="2">
    <mergeCell ref="C23:D23"/>
    <mergeCell ref="C5:D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2ECC1-44A9-412B-AAC5-F9788825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821de-8f94-4044-9216-003f285b187e"/>
    <ds:schemaRef ds:uri="c6d19600-0bd5-4f2d-a42c-443dd4fd5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F4656-CFC9-4234-8961-E6CA6BE51E83}">
  <ds:schemaRefs>
    <ds:schemaRef ds:uri="http://schemas.microsoft.com/office/2006/metadata/properties"/>
    <ds:schemaRef ds:uri="http://schemas.microsoft.com/office/infopath/2007/PartnerControls"/>
    <ds:schemaRef ds:uri="fa8821de-8f94-4044-9216-003f285b187e"/>
  </ds:schemaRefs>
</ds:datastoreItem>
</file>

<file path=customXml/itemProps3.xml><?xml version="1.0" encoding="utf-8"?>
<ds:datastoreItem xmlns:ds="http://schemas.openxmlformats.org/officeDocument/2006/customXml" ds:itemID="{CE416218-1A2D-486B-B743-E0C8CDF54D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1. Portfolio Receipts</vt:lpstr>
      <vt:lpstr>2. Non-GAAP Measures</vt:lpstr>
      <vt:lpstr>3. Capital Deployment</vt:lpstr>
      <vt:lpstr>4a. Portfolio Royalty Terms</vt:lpstr>
      <vt:lpstr>4b. Portfolio Receipts w. RP %</vt:lpstr>
      <vt:lpstr>5. VA Consensus Estimates</vt:lpstr>
      <vt:lpstr>6. Funding Arrangements</vt:lpstr>
      <vt:lpstr>7. Portfolio Receipts Drivers</vt:lpstr>
      <vt:lpstr>'1. Portfolio Receipts'!Print_Area</vt:lpstr>
      <vt:lpstr>'2. Non-GAAP Measures'!Print_Area</vt:lpstr>
      <vt:lpstr>'3. Capital Deployment'!Print_Area</vt:lpstr>
      <vt:lpstr>'4a. Portfolio Royalty Terms'!Print_Area</vt:lpstr>
      <vt:lpstr>'4b. Portfolio Receipts w. RP %'!Print_Area</vt:lpstr>
      <vt:lpstr>'5. VA Consensus Estimates'!Print_Area</vt:lpstr>
      <vt:lpstr>'6. Funding Arrangements'!Print_Area</vt:lpstr>
      <vt:lpstr>'7. Portfolio Receipts Drivers'!Print_Area</vt:lpstr>
      <vt:lpstr>'1. Portfolio Receipts'!Print_Titles</vt:lpstr>
      <vt:lpstr>'2. Non-GAAP Measures'!Print_Titles</vt:lpstr>
      <vt:lpstr>'3. Capital Deployment'!Print_Titles</vt:lpstr>
      <vt:lpstr>'4b. Portfolio Receipts w. RP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Doug Hoffmann</cp:lastModifiedBy>
  <cp:revision/>
  <cp:lastPrinted>2024-02-15T00:00:41Z</cp:lastPrinted>
  <dcterms:created xsi:type="dcterms:W3CDTF">2023-12-08T14:10:22Z</dcterms:created>
  <dcterms:modified xsi:type="dcterms:W3CDTF">2024-02-15T00:10:35Z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